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K:\Pirkimu_sk_IPP\KONKURSINE MEDZIAGA (RIBOTO NAUDOJIMO INFO)\Laiskas_Konkurso dalyvavimas\2024 m\Žara\Siera\Attachments GTC\"/>
    </mc:Choice>
  </mc:AlternateContent>
  <bookViews>
    <workbookView xWindow="0" yWindow="0" windowWidth="19200" windowHeight="6300" firstSheet="1" activeTab="1"/>
  </bookViews>
  <sheets>
    <sheet name="atsarga" sheetId="1" state="hidden" r:id="rId1"/>
    <sheet name="FORMA" sheetId="17" r:id="rId2"/>
  </sheets>
  <definedNames>
    <definedName name="Alga" localSheetId="1">FORMA!#REF!</definedName>
    <definedName name="AtostoDien" localSheetId="1">FORMA!#REF!</definedName>
    <definedName name="DarboVal" localSheetId="1">FORMA!#REF!</definedName>
    <definedName name="DocDateFrom" localSheetId="1">FORMA!$C$19</definedName>
    <definedName name="DocDateTo" localSheetId="1">FORMA!$P$19</definedName>
    <definedName name="DocNumber" localSheetId="1">FORMA!$P$17</definedName>
    <definedName name="DOKSALISSAR" localSheetId="1">FORMA!$BM$1:$BM$238</definedName>
    <definedName name="DOKUMENTAISAR" localSheetId="1">FORMA!$CL$1:$CL$15</definedName>
    <definedName name="EmpCountry" localSheetId="1">FORMA!$AU$15</definedName>
    <definedName name="EmpDocCountry" localSheetId="1">FORMA!$AU$17</definedName>
    <definedName name="EmpDocument" localSheetId="1">FORMA!$M$17</definedName>
    <definedName name="EMPIDLT" localSheetId="1">FORMA!$B$13</definedName>
    <definedName name="EMPIDUZS" localSheetId="1">FORMA!$O$13</definedName>
    <definedName name="EMPLASTNAME" localSheetId="1">FORMA!$B$11</definedName>
    <definedName name="EMPNAME" localSheetId="1">FORMA!$B$9</definedName>
    <definedName name="EmpPilietybe" localSheetId="1">FORMA!$AG$15</definedName>
    <definedName name="EmpSex" localSheetId="1">FORMA!$AU$13</definedName>
    <definedName name="Gender" localSheetId="1">FORMA!$CQ$1:$CQ$2</definedName>
    <definedName name="GIMDATA" localSheetId="1">FORMA!$B$15</definedName>
    <definedName name="GyvAdres" localSheetId="1">FORMA!#REF!</definedName>
    <definedName name="K2Country" localSheetId="1">FORMA!$E$43</definedName>
    <definedName name="K3Savivaldybe" localSheetId="1">FORMA!$Z$43</definedName>
    <definedName name="K5KomTipas" localSheetId="1">FORMA!$C$47</definedName>
    <definedName name="KG6chk" localSheetId="1">FORMA!#REF!</definedName>
    <definedName name="KG7chk" localSheetId="1">FORMA!#REF!</definedName>
    <definedName name="KG8chk" localSheetId="1">FORMA!#REF!</definedName>
    <definedName name="KG9chk" localSheetId="1">FORMA!#REF!</definedName>
    <definedName name="KILMESSAR" localSheetId="1">FORMA!$BJ$1:$BJ288</definedName>
    <definedName name="KomAdres" localSheetId="1">FORMA!$B$45</definedName>
    <definedName name="komDataIki" localSheetId="1">FORMA!$AA$41</definedName>
    <definedName name="KomDataNuo" localSheetId="1">FORMA!$L$41</definedName>
    <definedName name="KOMSAR" localSheetId="1">FORMA!$CJ$1:$CJ$3</definedName>
    <definedName name="KomSavivaldybe" localSheetId="1">FORMA!$AU$43</definedName>
    <definedName name="KomSdSalis" localSheetId="1">FORMA!$U$43</definedName>
    <definedName name="KomSpecialybe" localSheetId="1">FORMA!$B$49</definedName>
    <definedName name="KomTipas" localSheetId="1">FORMA!$AU$47</definedName>
    <definedName name="LISTDOKSALIS" localSheetId="1">FORMA!$AI$17</definedName>
    <definedName name="LISTKILME" localSheetId="1">FORMA!$AI$15</definedName>
    <definedName name="ListPIlietybe" localSheetId="1">FORMA!$O$15</definedName>
    <definedName name="LISTSDSALIS" localSheetId="1">FORMA!$B$43</definedName>
    <definedName name="LISTU3COUNTY" localSheetId="1">FORMA!$X$25</definedName>
    <definedName name="LISTU4Veikla" localSheetId="1">FORMA!$B$27</definedName>
    <definedName name="PILIETYBESAR" localSheetId="1">FORMA!$BG1048565:$BG245</definedName>
    <definedName name="poilsioVal" localSheetId="1">FORMA!#REF!</definedName>
    <definedName name="SAVIVALDYBESSAR" localSheetId="1">FORMA!$CG$1:$CG$4</definedName>
    <definedName name="SDSALISSAR" localSheetId="1">FORMA!$BS:$BS</definedName>
    <definedName name="U3Country" localSheetId="1">FORMA!$AU$25</definedName>
    <definedName name="U3SALISSAR" localSheetId="1">FORMA!$BP$1:$BP$238</definedName>
    <definedName name="U4VEIKLA" localSheetId="1">FORMA!$AN$28</definedName>
    <definedName name="UK" localSheetId="1">FORMA!$B$7</definedName>
    <definedName name="UZSIMADRES" localSheetId="1">FORMA!$B$29</definedName>
    <definedName name="UZSIMCODE" localSheetId="1">FORMA!$B$25</definedName>
    <definedName name="UzsImContact" localSheetId="1">FORMA!$B$33</definedName>
    <definedName name="UzsImContactAdres" localSheetId="1">FORMA!$C$37</definedName>
    <definedName name="UzsImContactEmail" localSheetId="1">FORMA!$C$35</definedName>
    <definedName name="UzsImContactTel" localSheetId="1">FORMA!$Z$35</definedName>
    <definedName name="UZSIMEMAIL" localSheetId="1">FORMA!$B$31</definedName>
    <definedName name="UZSIMONE" localSheetId="1">FORMA!$B$23</definedName>
    <definedName name="UZSIMTEL" localSheetId="1">FORMA!$Y$31</definedName>
    <definedName name="VALSTYBES" localSheetId="1">FORMA!$BA:$BC</definedName>
    <definedName name="VEIKLASAR" localSheetId="1">FORMA!$CA1048553:$CA64</definedName>
    <definedName name="VEIKLOS" localSheetId="1">FORMA!$BV$1:$BW$69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E239" i="17" l="1"/>
  <c r="BD239" i="17"/>
  <c r="AU13" i="17" l="1"/>
  <c r="AU47" i="17" l="1"/>
  <c r="AU43" i="17"/>
  <c r="U43" i="17"/>
  <c r="AN28" i="17"/>
  <c r="AU25" i="17"/>
  <c r="AU17" i="17"/>
  <c r="M17" i="17"/>
  <c r="AU15" i="17"/>
  <c r="AG15" i="17"/>
  <c r="CB2" i="17" l="1"/>
  <c r="CB3" i="17"/>
  <c r="CB4" i="17"/>
  <c r="CB5" i="17"/>
  <c r="CB6" i="17"/>
  <c r="CB9" i="17"/>
  <c r="CB10" i="17"/>
  <c r="CB11" i="17"/>
  <c r="CB12" i="17"/>
  <c r="CB13" i="17"/>
  <c r="CB14" i="17"/>
  <c r="CB15" i="17"/>
  <c r="CB16" i="17"/>
  <c r="CB17" i="17"/>
  <c r="CB18" i="17"/>
  <c r="CB19" i="17"/>
  <c r="CB20" i="17"/>
  <c r="CB21" i="17"/>
  <c r="CB22" i="17"/>
  <c r="CB23" i="17"/>
  <c r="CB24" i="17"/>
  <c r="CB25" i="17"/>
  <c r="CB26" i="17"/>
  <c r="CB27" i="17"/>
  <c r="CB28" i="17"/>
  <c r="CB29" i="17"/>
  <c r="CB30" i="17"/>
  <c r="CB31" i="17"/>
  <c r="CB32" i="17"/>
  <c r="CB33" i="17"/>
  <c r="CB34" i="17"/>
  <c r="CB35" i="17"/>
  <c r="CB36" i="17"/>
  <c r="CB37" i="17"/>
  <c r="CB38" i="17"/>
  <c r="CB39" i="17"/>
  <c r="CB40" i="17"/>
  <c r="CB41" i="17"/>
  <c r="CB42" i="17"/>
  <c r="CB43" i="17"/>
  <c r="CB44" i="17"/>
  <c r="CB45" i="17"/>
  <c r="CB46" i="17"/>
  <c r="CB47" i="17"/>
  <c r="CB48" i="17"/>
  <c r="CB49" i="17"/>
  <c r="CB50" i="17"/>
  <c r="CB53" i="17"/>
  <c r="CB54" i="17"/>
  <c r="CB55" i="17"/>
  <c r="CB56" i="17"/>
  <c r="CB57" i="17"/>
  <c r="CB58" i="17"/>
  <c r="CB59" i="17"/>
  <c r="CB60" i="17"/>
  <c r="CB61" i="17"/>
  <c r="CB62" i="17"/>
  <c r="CB63" i="17"/>
  <c r="CB64" i="17"/>
  <c r="CB65" i="17"/>
  <c r="CB66" i="17"/>
  <c r="CB67" i="17"/>
  <c r="CB68" i="17"/>
  <c r="CB69" i="17"/>
  <c r="CB70" i="17"/>
  <c r="CB71" i="17"/>
  <c r="CB72" i="17"/>
  <c r="CB73" i="17"/>
  <c r="CB1" i="17"/>
  <c r="BX2" i="17"/>
  <c r="BY2" i="17" s="1"/>
  <c r="BX3" i="17"/>
  <c r="BY3" i="17" s="1"/>
  <c r="BX4" i="17"/>
  <c r="BY4" i="17" s="1"/>
  <c r="BX5" i="17"/>
  <c r="BY5" i="17" s="1"/>
  <c r="BX6" i="17"/>
  <c r="BY6" i="17" s="1"/>
  <c r="BX7" i="17"/>
  <c r="BY7" i="17" s="1"/>
  <c r="BX8" i="17"/>
  <c r="BY8" i="17" s="1"/>
  <c r="BX9" i="17"/>
  <c r="BY9" i="17" s="1"/>
  <c r="BX10" i="17"/>
  <c r="BY10" i="17" s="1"/>
  <c r="BX11" i="17"/>
  <c r="BY11" i="17" s="1"/>
  <c r="BX12" i="17"/>
  <c r="BY12" i="17" s="1"/>
  <c r="BX13" i="17"/>
  <c r="BY13" i="17" s="1"/>
  <c r="BX14" i="17"/>
  <c r="BY14" i="17" s="1"/>
  <c r="BX15" i="17"/>
  <c r="BY15" i="17" s="1"/>
  <c r="BX16" i="17"/>
  <c r="BY16" i="17" s="1"/>
  <c r="BX17" i="17"/>
  <c r="BY17" i="17" s="1"/>
  <c r="BX18" i="17"/>
  <c r="BY18" i="17" s="1"/>
  <c r="BX19" i="17"/>
  <c r="BY19" i="17" s="1"/>
  <c r="BX20" i="17"/>
  <c r="BY20" i="17" s="1"/>
  <c r="BX21" i="17"/>
  <c r="BY21" i="17" s="1"/>
  <c r="BX22" i="17"/>
  <c r="BY22" i="17" s="1"/>
  <c r="BX23" i="17"/>
  <c r="BY23" i="17" s="1"/>
  <c r="BX24" i="17"/>
  <c r="BY24" i="17" s="1"/>
  <c r="BX25" i="17"/>
  <c r="BY25" i="17" s="1"/>
  <c r="BX26" i="17"/>
  <c r="BY26" i="17" s="1"/>
  <c r="BX27" i="17"/>
  <c r="BY27" i="17" s="1"/>
  <c r="BX28" i="17"/>
  <c r="BY28" i="17" s="1"/>
  <c r="BX29" i="17"/>
  <c r="BY29" i="17" s="1"/>
  <c r="BX30" i="17"/>
  <c r="BY30" i="17" s="1"/>
  <c r="BX31" i="17"/>
  <c r="BY31" i="17" s="1"/>
  <c r="BX32" i="17"/>
  <c r="BY32" i="17" s="1"/>
  <c r="BX33" i="17"/>
  <c r="BY33" i="17" s="1"/>
  <c r="BX34" i="17"/>
  <c r="BY34" i="17" s="1"/>
  <c r="BX35" i="17"/>
  <c r="BY35" i="17" s="1"/>
  <c r="BX36" i="17"/>
  <c r="BY36" i="17" s="1"/>
  <c r="BX37" i="17"/>
  <c r="BY37" i="17" s="1"/>
  <c r="BX38" i="17"/>
  <c r="BY38" i="17" s="1"/>
  <c r="BX39" i="17"/>
  <c r="BY39" i="17" s="1"/>
  <c r="BX40" i="17"/>
  <c r="BY40" i="17" s="1"/>
  <c r="BX41" i="17"/>
  <c r="BY41" i="17" s="1"/>
  <c r="BX42" i="17"/>
  <c r="BY42" i="17" s="1"/>
  <c r="BX43" i="17"/>
  <c r="BY43" i="17" s="1"/>
  <c r="BX44" i="17"/>
  <c r="BY44" i="17" s="1"/>
  <c r="BX45" i="17"/>
  <c r="BY45" i="17" s="1"/>
  <c r="BX46" i="17"/>
  <c r="BY46" i="17" s="1"/>
  <c r="BX47" i="17"/>
  <c r="BY47" i="17" s="1"/>
  <c r="BX48" i="17"/>
  <c r="BY48" i="17" s="1"/>
  <c r="BX49" i="17"/>
  <c r="BY49" i="17" s="1"/>
  <c r="BX50" i="17"/>
  <c r="BY50" i="17" s="1"/>
  <c r="BX51" i="17"/>
  <c r="BY51" i="17" s="1"/>
  <c r="BX52" i="17"/>
  <c r="BY52" i="17" s="1"/>
  <c r="BX53" i="17"/>
  <c r="BY53" i="17" s="1"/>
  <c r="BX54" i="17"/>
  <c r="BY54" i="17" s="1"/>
  <c r="BX55" i="17"/>
  <c r="BY55" i="17" s="1"/>
  <c r="BX56" i="17"/>
  <c r="BY56" i="17" s="1"/>
  <c r="BX57" i="17"/>
  <c r="BY57" i="17" s="1"/>
  <c r="BX58" i="17"/>
  <c r="BY58" i="17" s="1"/>
  <c r="BX59" i="17"/>
  <c r="BY59" i="17" s="1"/>
  <c r="BX60" i="17"/>
  <c r="BY60" i="17" s="1"/>
  <c r="BX61" i="17"/>
  <c r="BY61" i="17" s="1"/>
  <c r="BX62" i="17"/>
  <c r="BY62" i="17" s="1"/>
  <c r="BX63" i="17"/>
  <c r="BY63" i="17" s="1"/>
  <c r="BX64" i="17"/>
  <c r="BY64" i="17" s="1"/>
  <c r="BX65" i="17"/>
  <c r="BY65" i="17" s="1"/>
  <c r="BX66" i="17"/>
  <c r="BY66" i="17" s="1"/>
  <c r="BX67" i="17"/>
  <c r="BY67" i="17" s="1"/>
  <c r="BX68" i="17"/>
  <c r="BY68" i="17" s="1"/>
  <c r="BX69" i="17"/>
  <c r="BY69" i="17" s="1"/>
  <c r="BX1" i="17"/>
  <c r="BY1" i="17" s="1"/>
  <c r="BD4" i="17"/>
  <c r="BQ4" i="17" s="1"/>
  <c r="BD5" i="17"/>
  <c r="BQ5" i="17" s="1"/>
  <c r="BD6" i="17"/>
  <c r="BQ6" i="17" s="1"/>
  <c r="BD7" i="17"/>
  <c r="BD8" i="17"/>
  <c r="BD9" i="17"/>
  <c r="BD10" i="17"/>
  <c r="BH10" i="17" s="1"/>
  <c r="BD11" i="17"/>
  <c r="BD12" i="17"/>
  <c r="BD13" i="17"/>
  <c r="BD14" i="17"/>
  <c r="BD15" i="17"/>
  <c r="BD16" i="17"/>
  <c r="BE16" i="17" s="1"/>
  <c r="BD17" i="17"/>
  <c r="BD18" i="17"/>
  <c r="BH18" i="17" s="1"/>
  <c r="BD19" i="17"/>
  <c r="BD20" i="17"/>
  <c r="BD21" i="17"/>
  <c r="BD22" i="17"/>
  <c r="BD23" i="17"/>
  <c r="BD24" i="17"/>
  <c r="BD25" i="17"/>
  <c r="BD26" i="17"/>
  <c r="BH26" i="17" s="1"/>
  <c r="BD27" i="17"/>
  <c r="BD28" i="17"/>
  <c r="BD29" i="17"/>
  <c r="BD30" i="17"/>
  <c r="BD31" i="17"/>
  <c r="BD32" i="17"/>
  <c r="BE32" i="17" s="1"/>
  <c r="BD33" i="17"/>
  <c r="BD34" i="17"/>
  <c r="BD35" i="17"/>
  <c r="BD36" i="17"/>
  <c r="BD37" i="17"/>
  <c r="BD38" i="17"/>
  <c r="BD39" i="17"/>
  <c r="BD40" i="17"/>
  <c r="BD41" i="17"/>
  <c r="BK41" i="17" s="1"/>
  <c r="BD42" i="17"/>
  <c r="BH42" i="17" s="1"/>
  <c r="BD43" i="17"/>
  <c r="BD44" i="17"/>
  <c r="BD45" i="17"/>
  <c r="BD46" i="17"/>
  <c r="BD47" i="17"/>
  <c r="BD48" i="17"/>
  <c r="BE48" i="17" s="1"/>
  <c r="BD49" i="17"/>
  <c r="BD50" i="17"/>
  <c r="BD51" i="17"/>
  <c r="BH51" i="17" s="1"/>
  <c r="BD52" i="17"/>
  <c r="BD53" i="17"/>
  <c r="BD54" i="17"/>
  <c r="BE54" i="17" s="1"/>
  <c r="BD55" i="17"/>
  <c r="BE55" i="17" s="1"/>
  <c r="BD56" i="17"/>
  <c r="BD57" i="17"/>
  <c r="BD58" i="17"/>
  <c r="BD59" i="17"/>
  <c r="BH59" i="17" s="1"/>
  <c r="BD60" i="17"/>
  <c r="BE60" i="17" s="1"/>
  <c r="BD61" i="17"/>
  <c r="BD62" i="17"/>
  <c r="BD63" i="17"/>
  <c r="BE63" i="17" s="1"/>
  <c r="BD64" i="17"/>
  <c r="BE64" i="17" s="1"/>
  <c r="BD65" i="17"/>
  <c r="BD66" i="17"/>
  <c r="BD67" i="17"/>
  <c r="BD68" i="17"/>
  <c r="BE68" i="17" s="1"/>
  <c r="BD69" i="17"/>
  <c r="BD70" i="17"/>
  <c r="BQ70" i="17" s="1"/>
  <c r="BD71" i="17"/>
  <c r="BH71" i="17" s="1"/>
  <c r="BD72" i="17"/>
  <c r="BD73" i="17"/>
  <c r="BD74" i="17"/>
  <c r="BD75" i="17"/>
  <c r="BE75" i="17" s="1"/>
  <c r="BD76" i="17"/>
  <c r="BD77" i="17"/>
  <c r="BD78" i="17"/>
  <c r="BD79" i="17"/>
  <c r="BH79" i="17" s="1"/>
  <c r="BD80" i="17"/>
  <c r="BE80" i="17" s="1"/>
  <c r="BD81" i="17"/>
  <c r="BD82" i="17"/>
  <c r="BD83" i="17"/>
  <c r="BE83" i="17" s="1"/>
  <c r="BD84" i="17"/>
  <c r="BE84" i="17" s="1"/>
  <c r="BD85" i="17"/>
  <c r="BD86" i="17"/>
  <c r="BD87" i="17"/>
  <c r="BH87" i="17" s="1"/>
  <c r="BD88" i="17"/>
  <c r="BD89" i="17"/>
  <c r="BD90" i="17"/>
  <c r="BD91" i="17"/>
  <c r="BE91" i="17" s="1"/>
  <c r="BD92" i="17"/>
  <c r="BD93" i="17"/>
  <c r="BD94" i="17"/>
  <c r="BD95" i="17"/>
  <c r="BH95" i="17" s="1"/>
  <c r="BD96" i="17"/>
  <c r="BE96" i="17" s="1"/>
  <c r="BD97" i="17"/>
  <c r="BD98" i="17"/>
  <c r="BD99" i="17"/>
  <c r="BE99" i="17" s="1"/>
  <c r="BD100" i="17"/>
  <c r="BE100" i="17" s="1"/>
  <c r="BD101" i="17"/>
  <c r="BD102" i="17"/>
  <c r="BD103" i="17"/>
  <c r="BH103" i="17" s="1"/>
  <c r="BD104" i="17"/>
  <c r="BD105" i="17"/>
  <c r="BD106" i="17"/>
  <c r="BE106" i="17" s="1"/>
  <c r="BD107" i="17"/>
  <c r="BE107" i="17" s="1"/>
  <c r="BD108" i="17"/>
  <c r="BD109" i="17"/>
  <c r="BQ109" i="17" s="1"/>
  <c r="BD110" i="17"/>
  <c r="BD111" i="17"/>
  <c r="BE111" i="17" s="1"/>
  <c r="BD112" i="17"/>
  <c r="BE112" i="17" s="1"/>
  <c r="BD113" i="17"/>
  <c r="BE113" i="17" s="1"/>
  <c r="BD114" i="17"/>
  <c r="BD115" i="17"/>
  <c r="BD116" i="17"/>
  <c r="BH116" i="17" s="1"/>
  <c r="BD117" i="17"/>
  <c r="BD118" i="17"/>
  <c r="BD119" i="17"/>
  <c r="BE119" i="17" s="1"/>
  <c r="BD120" i="17"/>
  <c r="BH120" i="17" s="1"/>
  <c r="BD121" i="17"/>
  <c r="BD122" i="17"/>
  <c r="BD123" i="17"/>
  <c r="BE123" i="17" s="1"/>
  <c r="BD124" i="17"/>
  <c r="BE124" i="17" s="1"/>
  <c r="BD125" i="17"/>
  <c r="BD126" i="17"/>
  <c r="BD127" i="17"/>
  <c r="BE127" i="17" s="1"/>
  <c r="BD128" i="17"/>
  <c r="BE128" i="17" s="1"/>
  <c r="BD129" i="17"/>
  <c r="BE129" i="17" s="1"/>
  <c r="BD130" i="17"/>
  <c r="BD131" i="17"/>
  <c r="BD132" i="17"/>
  <c r="BH132" i="17" s="1"/>
  <c r="BD133" i="17"/>
  <c r="BD134" i="17"/>
  <c r="BD135" i="17"/>
  <c r="BK135" i="17" s="1"/>
  <c r="BD136" i="17"/>
  <c r="BH136" i="17" s="1"/>
  <c r="BD137" i="17"/>
  <c r="BD138" i="17"/>
  <c r="BD139" i="17"/>
  <c r="BE139" i="17" s="1"/>
  <c r="BD140" i="17"/>
  <c r="BD141" i="17"/>
  <c r="BE141" i="17" s="1"/>
  <c r="BD142" i="17"/>
  <c r="BD143" i="17"/>
  <c r="BD144" i="17"/>
  <c r="BD145" i="17"/>
  <c r="BD146" i="17"/>
  <c r="BE146" i="17" s="1"/>
  <c r="BD147" i="17"/>
  <c r="BD148" i="17"/>
  <c r="BH148" i="17" s="1"/>
  <c r="BD149" i="17"/>
  <c r="BD150" i="17"/>
  <c r="BE150" i="17" s="1"/>
  <c r="BD151" i="17"/>
  <c r="BK151" i="17" s="1"/>
  <c r="BD152" i="17"/>
  <c r="BE152" i="17" s="1"/>
  <c r="BD153" i="17"/>
  <c r="BH153" i="17" s="1"/>
  <c r="BD154" i="17"/>
  <c r="BE154" i="17" s="1"/>
  <c r="BD155" i="17"/>
  <c r="BD156" i="17"/>
  <c r="BE156" i="17" s="1"/>
  <c r="BD157" i="17"/>
  <c r="BE157" i="17" s="1"/>
  <c r="BD158" i="17"/>
  <c r="BD159" i="17"/>
  <c r="BD160" i="17"/>
  <c r="BD161" i="17"/>
  <c r="BD162" i="17"/>
  <c r="BE162" i="17" s="1"/>
  <c r="BD163" i="17"/>
  <c r="BE163" i="17" s="1"/>
  <c r="BD164" i="17"/>
  <c r="BD165" i="17"/>
  <c r="BD166" i="17"/>
  <c r="BD167" i="17"/>
  <c r="BE167" i="17" s="1"/>
  <c r="BD168" i="17"/>
  <c r="BD169" i="17"/>
  <c r="BE169" i="17" s="1"/>
  <c r="BD170" i="17"/>
  <c r="BD171" i="17"/>
  <c r="BE171" i="17" s="1"/>
  <c r="BD172" i="17"/>
  <c r="BD173" i="17"/>
  <c r="BD174" i="17"/>
  <c r="BD175" i="17"/>
  <c r="BD176" i="17"/>
  <c r="BD177" i="17"/>
  <c r="BD178" i="17"/>
  <c r="BE178" i="17" s="1"/>
  <c r="BD179" i="17"/>
  <c r="BE179" i="17" s="1"/>
  <c r="BD180" i="17"/>
  <c r="BD181" i="17"/>
  <c r="BD182" i="17"/>
  <c r="BD183" i="17"/>
  <c r="BE183" i="17" s="1"/>
  <c r="BD184" i="17"/>
  <c r="BD185" i="17"/>
  <c r="BE185" i="17" s="1"/>
  <c r="BD186" i="17"/>
  <c r="BH186" i="17" s="1"/>
  <c r="BD187" i="17"/>
  <c r="BE187" i="17" s="1"/>
  <c r="BD188" i="17"/>
  <c r="BN188" i="17" s="1"/>
  <c r="BD189" i="17"/>
  <c r="BD190" i="17"/>
  <c r="BE190" i="17" s="1"/>
  <c r="BD191" i="17"/>
  <c r="BD192" i="17"/>
  <c r="BD193" i="17"/>
  <c r="BD194" i="17"/>
  <c r="BE194" i="17" s="1"/>
  <c r="BD195" i="17"/>
  <c r="BE195" i="17" s="1"/>
  <c r="BD196" i="17"/>
  <c r="BD197" i="17"/>
  <c r="BD198" i="17"/>
  <c r="BD199" i="17"/>
  <c r="BK199" i="17" s="1"/>
  <c r="BD200" i="17"/>
  <c r="BD201" i="17"/>
  <c r="BE201" i="17" s="1"/>
  <c r="BD202" i="17"/>
  <c r="BD203" i="17"/>
  <c r="BH203" i="17" s="1"/>
  <c r="BD204" i="17"/>
  <c r="BD205" i="17"/>
  <c r="BD206" i="17"/>
  <c r="BD207" i="17"/>
  <c r="BE207" i="17" s="1"/>
  <c r="BD208" i="17"/>
  <c r="BE208" i="17" s="1"/>
  <c r="BD209" i="17"/>
  <c r="BD210" i="17"/>
  <c r="BD211" i="17"/>
  <c r="BE211" i="17" s="1"/>
  <c r="BD212" i="17"/>
  <c r="BH212" i="17" s="1"/>
  <c r="BD213" i="17"/>
  <c r="BE213" i="17" s="1"/>
  <c r="BD214" i="17"/>
  <c r="BD215" i="17"/>
  <c r="BK215" i="17" s="1"/>
  <c r="BD216" i="17"/>
  <c r="BD217" i="17"/>
  <c r="BD218" i="17"/>
  <c r="BE218" i="17" s="1"/>
  <c r="BD219" i="17"/>
  <c r="BD220" i="17"/>
  <c r="BE220" i="17" s="1"/>
  <c r="BD221" i="17"/>
  <c r="BH221" i="17" s="1"/>
  <c r="BD222" i="17"/>
  <c r="BD223" i="17"/>
  <c r="BD224" i="17"/>
  <c r="BE224" i="17" s="1"/>
  <c r="BD225" i="17"/>
  <c r="BE225" i="17" s="1"/>
  <c r="BD226" i="17"/>
  <c r="BD227" i="17"/>
  <c r="BD228" i="17"/>
  <c r="BD229" i="17"/>
  <c r="BH229" i="17" s="1"/>
  <c r="BD230" i="17"/>
  <c r="BE230" i="17" s="1"/>
  <c r="BD231" i="17"/>
  <c r="BK231" i="17" s="1"/>
  <c r="BD232" i="17"/>
  <c r="BD233" i="17"/>
  <c r="BD234" i="17"/>
  <c r="BE234" i="17" s="1"/>
  <c r="BD235" i="17"/>
  <c r="BD236" i="17"/>
  <c r="BE236" i="17" s="1"/>
  <c r="BD237" i="17"/>
  <c r="BH237" i="17" s="1"/>
  <c r="BD238" i="17"/>
  <c r="BD3" i="17"/>
  <c r="BQ3" i="17" s="1"/>
  <c r="BD2" i="17"/>
  <c r="BQ2" i="17" s="1"/>
  <c r="BD1" i="17"/>
  <c r="BE1" i="17" s="1"/>
  <c r="BK2" i="17" l="1"/>
  <c r="BE6" i="17"/>
  <c r="BH2" i="17"/>
  <c r="BN1" i="17"/>
  <c r="BE5" i="17"/>
  <c r="BK6" i="17"/>
  <c r="BN2" i="17"/>
  <c r="BH1" i="17"/>
  <c r="BK5" i="17"/>
  <c r="BH3" i="17"/>
  <c r="BE3" i="17"/>
  <c r="BH6" i="17"/>
  <c r="BK1" i="17"/>
  <c r="BK4" i="17"/>
  <c r="BN6" i="17"/>
  <c r="BN3" i="17"/>
  <c r="BE135" i="17"/>
  <c r="BE2" i="17"/>
  <c r="BH5" i="17"/>
  <c r="BK3" i="17"/>
  <c r="BN5" i="17"/>
  <c r="BK167" i="17"/>
  <c r="BQ226" i="17"/>
  <c r="BN226" i="17"/>
  <c r="BK226" i="17"/>
  <c r="BH226" i="17"/>
  <c r="BQ206" i="17"/>
  <c r="BK206" i="17"/>
  <c r="BQ182" i="17"/>
  <c r="BN182" i="17"/>
  <c r="BK182" i="17"/>
  <c r="BQ166" i="17"/>
  <c r="BN166" i="17"/>
  <c r="BK166" i="17"/>
  <c r="BQ142" i="17"/>
  <c r="BN142" i="17"/>
  <c r="BK142" i="17"/>
  <c r="BH142" i="17"/>
  <c r="BQ122" i="17"/>
  <c r="BN122" i="17"/>
  <c r="BK122" i="17"/>
  <c r="BH122" i="17"/>
  <c r="BE122" i="17"/>
  <c r="BQ102" i="17"/>
  <c r="BN102" i="17"/>
  <c r="BH102" i="17"/>
  <c r="BQ86" i="17"/>
  <c r="BN86" i="17"/>
  <c r="BH86" i="17"/>
  <c r="BQ74" i="17"/>
  <c r="BN74" i="17"/>
  <c r="BK74" i="17"/>
  <c r="BH74" i="17"/>
  <c r="BQ58" i="17"/>
  <c r="BN58" i="17"/>
  <c r="BK58" i="17"/>
  <c r="BH58" i="17"/>
  <c r="BQ37" i="17"/>
  <c r="BN37" i="17"/>
  <c r="BH37" i="17"/>
  <c r="BE37" i="17"/>
  <c r="BK37" i="17"/>
  <c r="BQ238" i="17"/>
  <c r="BN238" i="17"/>
  <c r="BK238" i="17"/>
  <c r="BH238" i="17"/>
  <c r="BQ222" i="17"/>
  <c r="BN222" i="17"/>
  <c r="BK222" i="17"/>
  <c r="BH222" i="17"/>
  <c r="BQ214" i="17"/>
  <c r="BK214" i="17"/>
  <c r="BQ198" i="17"/>
  <c r="BN198" i="17"/>
  <c r="BK198" i="17"/>
  <c r="BQ186" i="17"/>
  <c r="BN186" i="17"/>
  <c r="BK186" i="17"/>
  <c r="BQ170" i="17"/>
  <c r="BN170" i="17"/>
  <c r="BK170" i="17"/>
  <c r="BQ158" i="17"/>
  <c r="BN158" i="17"/>
  <c r="BK158" i="17"/>
  <c r="BH158" i="17"/>
  <c r="BQ146" i="17"/>
  <c r="BN146" i="17"/>
  <c r="BK146" i="17"/>
  <c r="BH146" i="17"/>
  <c r="BQ130" i="17"/>
  <c r="BN130" i="17"/>
  <c r="BK130" i="17"/>
  <c r="BH130" i="17"/>
  <c r="BE130" i="17"/>
  <c r="BQ110" i="17"/>
  <c r="BN110" i="17"/>
  <c r="BK110" i="17"/>
  <c r="BH110" i="17"/>
  <c r="BE110" i="17"/>
  <c r="BQ98" i="17"/>
  <c r="BN98" i="17"/>
  <c r="BK98" i="17"/>
  <c r="BH98" i="17"/>
  <c r="BQ90" i="17"/>
  <c r="BN90" i="17"/>
  <c r="BK90" i="17"/>
  <c r="BH90" i="17"/>
  <c r="BQ78" i="17"/>
  <c r="BN78" i="17"/>
  <c r="BK78" i="17"/>
  <c r="BH78" i="17"/>
  <c r="BQ62" i="17"/>
  <c r="BN62" i="17"/>
  <c r="BK62" i="17"/>
  <c r="BH62" i="17"/>
  <c r="BQ50" i="17"/>
  <c r="BN50" i="17"/>
  <c r="BK50" i="17"/>
  <c r="BH50" i="17"/>
  <c r="BQ45" i="17"/>
  <c r="BN45" i="17"/>
  <c r="BH45" i="17"/>
  <c r="BK45" i="17"/>
  <c r="BE45" i="17"/>
  <c r="BQ33" i="17"/>
  <c r="BN33" i="17"/>
  <c r="BH33" i="17"/>
  <c r="BE33" i="17"/>
  <c r="BK33" i="17"/>
  <c r="BQ21" i="17"/>
  <c r="BN21" i="17"/>
  <c r="BK21" i="17"/>
  <c r="BH21" i="17"/>
  <c r="BE21" i="17"/>
  <c r="BQ13" i="17"/>
  <c r="BN13" i="17"/>
  <c r="BK13" i="17"/>
  <c r="BH13" i="17"/>
  <c r="BE13" i="17"/>
  <c r="BE102" i="17"/>
  <c r="BE86" i="17"/>
  <c r="BH170" i="17"/>
  <c r="BQ233" i="17"/>
  <c r="BN233" i="17"/>
  <c r="BK233" i="17"/>
  <c r="BQ225" i="17"/>
  <c r="BN225" i="17"/>
  <c r="BK225" i="17"/>
  <c r="BQ221" i="17"/>
  <c r="BN221" i="17"/>
  <c r="BK221" i="17"/>
  <c r="BQ217" i="17"/>
  <c r="BN217" i="17"/>
  <c r="BK217" i="17"/>
  <c r="BQ213" i="17"/>
  <c r="BN213" i="17"/>
  <c r="BK213" i="17"/>
  <c r="BH213" i="17"/>
  <c r="BQ209" i="17"/>
  <c r="BN209" i="17"/>
  <c r="BK209" i="17"/>
  <c r="BH209" i="17"/>
  <c r="BQ205" i="17"/>
  <c r="BK205" i="17"/>
  <c r="BN205" i="17"/>
  <c r="BH205" i="17"/>
  <c r="BE205" i="17"/>
  <c r="BQ201" i="17"/>
  <c r="BN201" i="17"/>
  <c r="BK201" i="17"/>
  <c r="BH201" i="17"/>
  <c r="BQ197" i="17"/>
  <c r="BN197" i="17"/>
  <c r="BK197" i="17"/>
  <c r="BH197" i="17"/>
  <c r="BQ193" i="17"/>
  <c r="BN193" i="17"/>
  <c r="BK193" i="17"/>
  <c r="BH193" i="17"/>
  <c r="BQ189" i="17"/>
  <c r="BN189" i="17"/>
  <c r="BK189" i="17"/>
  <c r="BH189" i="17"/>
  <c r="BQ185" i="17"/>
  <c r="BN185" i="17"/>
  <c r="BK185" i="17"/>
  <c r="BH185" i="17"/>
  <c r="BQ181" i="17"/>
  <c r="BN181" i="17"/>
  <c r="BK181" i="17"/>
  <c r="BH181" i="17"/>
  <c r="BQ177" i="17"/>
  <c r="BN177" i="17"/>
  <c r="BK177" i="17"/>
  <c r="BH177" i="17"/>
  <c r="BQ173" i="17"/>
  <c r="BN173" i="17"/>
  <c r="BK173" i="17"/>
  <c r="BH173" i="17"/>
  <c r="BQ169" i="17"/>
  <c r="BN169" i="17"/>
  <c r="BK169" i="17"/>
  <c r="BH169" i="17"/>
  <c r="BQ165" i="17"/>
  <c r="BN165" i="17"/>
  <c r="BK165" i="17"/>
  <c r="BH165" i="17"/>
  <c r="BQ161" i="17"/>
  <c r="BK161" i="17"/>
  <c r="BQ157" i="17"/>
  <c r="BN157" i="17"/>
  <c r="BK157" i="17"/>
  <c r="BQ153" i="17"/>
  <c r="BN153" i="17"/>
  <c r="BK153" i="17"/>
  <c r="BQ149" i="17"/>
  <c r="BN149" i="17"/>
  <c r="BK149" i="17"/>
  <c r="BH149" i="17"/>
  <c r="BQ145" i="17"/>
  <c r="BN145" i="17"/>
  <c r="BK145" i="17"/>
  <c r="BH145" i="17"/>
  <c r="BQ141" i="17"/>
  <c r="BN141" i="17"/>
  <c r="BK141" i="17"/>
  <c r="BH141" i="17"/>
  <c r="BQ137" i="17"/>
  <c r="BK137" i="17"/>
  <c r="BN137" i="17"/>
  <c r="BH137" i="17"/>
  <c r="BQ133" i="17"/>
  <c r="BK133" i="17"/>
  <c r="BN133" i="17"/>
  <c r="BH133" i="17"/>
  <c r="BQ129" i="17"/>
  <c r="BN129" i="17"/>
  <c r="BK129" i="17"/>
  <c r="BH129" i="17"/>
  <c r="BQ125" i="17"/>
  <c r="BN125" i="17"/>
  <c r="BK125" i="17"/>
  <c r="BH125" i="17"/>
  <c r="BQ121" i="17"/>
  <c r="BK121" i="17"/>
  <c r="BH121" i="17"/>
  <c r="BQ117" i="17"/>
  <c r="BK117" i="17"/>
  <c r="BN117" i="17"/>
  <c r="BH117" i="17"/>
  <c r="BQ113" i="17"/>
  <c r="BN113" i="17"/>
  <c r="BK113" i="17"/>
  <c r="BH113" i="17"/>
  <c r="BQ105" i="17"/>
  <c r="BN105" i="17"/>
  <c r="BK105" i="17"/>
  <c r="BH105" i="17"/>
  <c r="BE105" i="17"/>
  <c r="BQ101" i="17"/>
  <c r="BN101" i="17"/>
  <c r="BK101" i="17"/>
  <c r="BH101" i="17"/>
  <c r="BE101" i="17"/>
  <c r="BQ97" i="17"/>
  <c r="BN97" i="17"/>
  <c r="BK97" i="17"/>
  <c r="BH97" i="17"/>
  <c r="BE97" i="17"/>
  <c r="BQ93" i="17"/>
  <c r="BN93" i="17"/>
  <c r="BK93" i="17"/>
  <c r="BH93" i="17"/>
  <c r="BE93" i="17"/>
  <c r="BQ89" i="17"/>
  <c r="BN89" i="17"/>
  <c r="BK89" i="17"/>
  <c r="BH89" i="17"/>
  <c r="BE89" i="17"/>
  <c r="BQ85" i="17"/>
  <c r="BN85" i="17"/>
  <c r="BK85" i="17"/>
  <c r="BH85" i="17"/>
  <c r="BE85" i="17"/>
  <c r="BQ81" i="17"/>
  <c r="BN81" i="17"/>
  <c r="BK81" i="17"/>
  <c r="BH81" i="17"/>
  <c r="BE81" i="17"/>
  <c r="BQ77" i="17"/>
  <c r="BN77" i="17"/>
  <c r="BK77" i="17"/>
  <c r="BH77" i="17"/>
  <c r="BE77" i="17"/>
  <c r="BQ73" i="17"/>
  <c r="BN73" i="17"/>
  <c r="BK73" i="17"/>
  <c r="BH73" i="17"/>
  <c r="BE73" i="17"/>
  <c r="BQ69" i="17"/>
  <c r="BK69" i="17"/>
  <c r="BQ65" i="17"/>
  <c r="BK65" i="17"/>
  <c r="BQ61" i="17"/>
  <c r="BN61" i="17"/>
  <c r="BK61" i="17"/>
  <c r="BH61" i="17"/>
  <c r="BE61" i="17"/>
  <c r="BQ57" i="17"/>
  <c r="BN57" i="17"/>
  <c r="BK57" i="17"/>
  <c r="BH57" i="17"/>
  <c r="BE57" i="17"/>
  <c r="BQ53" i="17"/>
  <c r="BN53" i="17"/>
  <c r="BK53" i="17"/>
  <c r="BH53" i="17"/>
  <c r="BE53" i="17"/>
  <c r="BQ49" i="17"/>
  <c r="BN49" i="17"/>
  <c r="BK49" i="17"/>
  <c r="BH49" i="17"/>
  <c r="BE49" i="17"/>
  <c r="BQ48" i="17"/>
  <c r="BN48" i="17"/>
  <c r="BH48" i="17"/>
  <c r="BK48" i="17"/>
  <c r="BQ44" i="17"/>
  <c r="BN44" i="17"/>
  <c r="BH44" i="17"/>
  <c r="BK44" i="17"/>
  <c r="BQ40" i="17"/>
  <c r="BN40" i="17"/>
  <c r="BH40" i="17"/>
  <c r="BK40" i="17"/>
  <c r="BQ36" i="17"/>
  <c r="BN36" i="17"/>
  <c r="BH36" i="17"/>
  <c r="BK36" i="17"/>
  <c r="BQ32" i="17"/>
  <c r="BN32" i="17"/>
  <c r="BH32" i="17"/>
  <c r="BK32" i="17"/>
  <c r="BQ28" i="17"/>
  <c r="BN28" i="17"/>
  <c r="BH28" i="17"/>
  <c r="BK28" i="17"/>
  <c r="BQ24" i="17"/>
  <c r="BN24" i="17"/>
  <c r="BH24" i="17"/>
  <c r="BQ20" i="17"/>
  <c r="BN20" i="17"/>
  <c r="BK20" i="17"/>
  <c r="BH20" i="17"/>
  <c r="BQ16" i="17"/>
  <c r="BN16" i="17"/>
  <c r="BH16" i="17"/>
  <c r="BK16" i="17"/>
  <c r="BQ12" i="17"/>
  <c r="BN12" i="17"/>
  <c r="BK12" i="17"/>
  <c r="BH12" i="17"/>
  <c r="BQ8" i="17"/>
  <c r="BN8" i="17"/>
  <c r="BH8" i="17"/>
  <c r="BK8" i="17"/>
  <c r="BE229" i="17"/>
  <c r="BE212" i="17"/>
  <c r="BE199" i="17"/>
  <c r="BE189" i="17"/>
  <c r="BE173" i="17"/>
  <c r="BE145" i="17"/>
  <c r="BE133" i="17"/>
  <c r="BE117" i="17"/>
  <c r="BE95" i="17"/>
  <c r="BE90" i="17"/>
  <c r="BE79" i="17"/>
  <c r="BE74" i="17"/>
  <c r="BE59" i="17"/>
  <c r="BE44" i="17"/>
  <c r="BE28" i="17"/>
  <c r="BE12" i="17"/>
  <c r="BH233" i="17"/>
  <c r="BH217" i="17"/>
  <c r="BH198" i="17"/>
  <c r="BH182" i="17"/>
  <c r="BH166" i="17"/>
  <c r="BH99" i="17"/>
  <c r="BH83" i="17"/>
  <c r="BH63" i="17"/>
  <c r="BK86" i="17"/>
  <c r="BQ234" i="17"/>
  <c r="BN234" i="17"/>
  <c r="BK234" i="17"/>
  <c r="BH234" i="17"/>
  <c r="BQ218" i="17"/>
  <c r="BN218" i="17"/>
  <c r="BK218" i="17"/>
  <c r="BH218" i="17"/>
  <c r="BQ202" i="17"/>
  <c r="BK202" i="17"/>
  <c r="BQ194" i="17"/>
  <c r="BN194" i="17"/>
  <c r="BK194" i="17"/>
  <c r="BQ178" i="17"/>
  <c r="BN178" i="17"/>
  <c r="BK178" i="17"/>
  <c r="BQ162" i="17"/>
  <c r="BN162" i="17"/>
  <c r="BK162" i="17"/>
  <c r="BQ150" i="17"/>
  <c r="BN150" i="17"/>
  <c r="BK150" i="17"/>
  <c r="BH150" i="17"/>
  <c r="BQ134" i="17"/>
  <c r="BN134" i="17"/>
  <c r="BK134" i="17"/>
  <c r="BH134" i="17"/>
  <c r="BE134" i="17"/>
  <c r="BQ126" i="17"/>
  <c r="BN126" i="17"/>
  <c r="BK126" i="17"/>
  <c r="BH126" i="17"/>
  <c r="BE126" i="17"/>
  <c r="BQ114" i="17"/>
  <c r="BN114" i="17"/>
  <c r="BK114" i="17"/>
  <c r="BH114" i="17"/>
  <c r="BE114" i="17"/>
  <c r="BQ106" i="17"/>
  <c r="BN106" i="17"/>
  <c r="BK106" i="17"/>
  <c r="BH106" i="17"/>
  <c r="BQ94" i="17"/>
  <c r="BN94" i="17"/>
  <c r="BK94" i="17"/>
  <c r="BH94" i="17"/>
  <c r="BQ82" i="17"/>
  <c r="BN82" i="17"/>
  <c r="BK82" i="17"/>
  <c r="BH82" i="17"/>
  <c r="BQ66" i="17"/>
  <c r="BK66" i="17"/>
  <c r="BQ41" i="17"/>
  <c r="BN41" i="17"/>
  <c r="BH41" i="17"/>
  <c r="BE41" i="17"/>
  <c r="BQ29" i="17"/>
  <c r="BN29" i="17"/>
  <c r="BH29" i="17"/>
  <c r="BK29" i="17"/>
  <c r="BE29" i="17"/>
  <c r="BQ17" i="17"/>
  <c r="BN17" i="17"/>
  <c r="BK17" i="17"/>
  <c r="BH17" i="17"/>
  <c r="BE17" i="17"/>
  <c r="BQ9" i="17"/>
  <c r="BN9" i="17"/>
  <c r="BK9" i="17"/>
  <c r="BH9" i="17"/>
  <c r="BE9" i="17"/>
  <c r="BK102" i="17"/>
  <c r="BQ228" i="17"/>
  <c r="BN228" i="17"/>
  <c r="BK228" i="17"/>
  <c r="BH228" i="17"/>
  <c r="BQ216" i="17"/>
  <c r="BN216" i="17"/>
  <c r="BK216" i="17"/>
  <c r="BH216" i="17"/>
  <c r="BQ208" i="17"/>
  <c r="BN208" i="17"/>
  <c r="BK208" i="17"/>
  <c r="BQ204" i="17"/>
  <c r="BN204" i="17"/>
  <c r="BK204" i="17"/>
  <c r="BH204" i="17"/>
  <c r="BQ196" i="17"/>
  <c r="BK196" i="17"/>
  <c r="BN196" i="17"/>
  <c r="BH196" i="17"/>
  <c r="BE196" i="17"/>
  <c r="BQ192" i="17"/>
  <c r="BN192" i="17"/>
  <c r="BK192" i="17"/>
  <c r="BH192" i="17"/>
  <c r="BE192" i="17"/>
  <c r="BQ188" i="17"/>
  <c r="BK188" i="17"/>
  <c r="BH188" i="17"/>
  <c r="BE188" i="17"/>
  <c r="BQ184" i="17"/>
  <c r="BK184" i="17"/>
  <c r="BN184" i="17"/>
  <c r="BH184" i="17"/>
  <c r="BE184" i="17"/>
  <c r="BQ180" i="17"/>
  <c r="BK180" i="17"/>
  <c r="BN180" i="17"/>
  <c r="BH180" i="17"/>
  <c r="BE180" i="17"/>
  <c r="BQ176" i="17"/>
  <c r="BN176" i="17"/>
  <c r="BK176" i="17"/>
  <c r="BH176" i="17"/>
  <c r="BE176" i="17"/>
  <c r="BQ172" i="17"/>
  <c r="BK172" i="17"/>
  <c r="BH172" i="17"/>
  <c r="BN172" i="17"/>
  <c r="BE172" i="17"/>
  <c r="BQ168" i="17"/>
  <c r="BK168" i="17"/>
  <c r="BN168" i="17"/>
  <c r="BH168" i="17"/>
  <c r="BE168" i="17"/>
  <c r="BQ164" i="17"/>
  <c r="BK164" i="17"/>
  <c r="BN164" i="17"/>
  <c r="BH164" i="17"/>
  <c r="BE164" i="17"/>
  <c r="BQ160" i="17"/>
  <c r="BN160" i="17"/>
  <c r="BK160" i="17"/>
  <c r="BH160" i="17"/>
  <c r="BQ156" i="17"/>
  <c r="BN156" i="17"/>
  <c r="BK156" i="17"/>
  <c r="BH156" i="17"/>
  <c r="BQ152" i="17"/>
  <c r="BN152" i="17"/>
  <c r="BK152" i="17"/>
  <c r="BH152" i="17"/>
  <c r="BQ148" i="17"/>
  <c r="BN148" i="17"/>
  <c r="BK148" i="17"/>
  <c r="BQ144" i="17"/>
  <c r="BN144" i="17"/>
  <c r="BK144" i="17"/>
  <c r="BE140" i="17"/>
  <c r="BK140" i="17"/>
  <c r="BQ136" i="17"/>
  <c r="BN136" i="17"/>
  <c r="BK136" i="17"/>
  <c r="BQ132" i="17"/>
  <c r="BN132" i="17"/>
  <c r="BK132" i="17"/>
  <c r="BQ128" i="17"/>
  <c r="BN128" i="17"/>
  <c r="BK128" i="17"/>
  <c r="BQ124" i="17"/>
  <c r="BN124" i="17"/>
  <c r="BK124" i="17"/>
  <c r="BQ120" i="17"/>
  <c r="BN120" i="17"/>
  <c r="BK120" i="17"/>
  <c r="BQ116" i="17"/>
  <c r="BN116" i="17"/>
  <c r="BK116" i="17"/>
  <c r="BQ112" i="17"/>
  <c r="BN112" i="17"/>
  <c r="BK112" i="17"/>
  <c r="BQ108" i="17"/>
  <c r="BN108" i="17"/>
  <c r="BK108" i="17"/>
  <c r="BH108" i="17"/>
  <c r="BQ104" i="17"/>
  <c r="BK104" i="17"/>
  <c r="BH104" i="17"/>
  <c r="BN104" i="17"/>
  <c r="BQ100" i="17"/>
  <c r="BK100" i="17"/>
  <c r="BN100" i="17"/>
  <c r="BH100" i="17"/>
  <c r="BQ96" i="17"/>
  <c r="BN96" i="17"/>
  <c r="BK96" i="17"/>
  <c r="BH96" i="17"/>
  <c r="BQ92" i="17"/>
  <c r="BN92" i="17"/>
  <c r="BK92" i="17"/>
  <c r="BH92" i="17"/>
  <c r="BQ88" i="17"/>
  <c r="BK88" i="17"/>
  <c r="BH88" i="17"/>
  <c r="BN88" i="17"/>
  <c r="BQ84" i="17"/>
  <c r="BK84" i="17"/>
  <c r="BN84" i="17"/>
  <c r="BH84" i="17"/>
  <c r="BQ80" i="17"/>
  <c r="BN80" i="17"/>
  <c r="BK80" i="17"/>
  <c r="BH80" i="17"/>
  <c r="BQ76" i="17"/>
  <c r="BN76" i="17"/>
  <c r="BK76" i="17"/>
  <c r="BH76" i="17"/>
  <c r="BQ72" i="17"/>
  <c r="BK72" i="17"/>
  <c r="BN72" i="17"/>
  <c r="BH72" i="17"/>
  <c r="BQ68" i="17"/>
  <c r="BN68" i="17"/>
  <c r="BK68" i="17"/>
  <c r="BH68" i="17"/>
  <c r="BQ64" i="17"/>
  <c r="BK64" i="17"/>
  <c r="BN64" i="17"/>
  <c r="BH64" i="17"/>
  <c r="BQ60" i="17"/>
  <c r="BN60" i="17"/>
  <c r="BK60" i="17"/>
  <c r="BH60" i="17"/>
  <c r="BQ56" i="17"/>
  <c r="BN56" i="17"/>
  <c r="BK56" i="17"/>
  <c r="BH56" i="17"/>
  <c r="BQ52" i="17"/>
  <c r="BK52" i="17"/>
  <c r="BH52" i="17"/>
  <c r="BQ47" i="17"/>
  <c r="BN47" i="17"/>
  <c r="BK47" i="17"/>
  <c r="BH47" i="17"/>
  <c r="BE47" i="17"/>
  <c r="BQ43" i="17"/>
  <c r="BN43" i="17"/>
  <c r="BK43" i="17"/>
  <c r="BH43" i="17"/>
  <c r="BE43" i="17"/>
  <c r="BQ39" i="17"/>
  <c r="BN39" i="17"/>
  <c r="BK39" i="17"/>
  <c r="BH39" i="17"/>
  <c r="BE39" i="17"/>
  <c r="BQ35" i="17"/>
  <c r="BN35" i="17"/>
  <c r="BK35" i="17"/>
  <c r="BH35" i="17"/>
  <c r="BE35" i="17"/>
  <c r="BQ31" i="17"/>
  <c r="BN31" i="17"/>
  <c r="BK31" i="17"/>
  <c r="BH31" i="17"/>
  <c r="BE31" i="17"/>
  <c r="BQ27" i="17"/>
  <c r="BN27" i="17"/>
  <c r="BK27" i="17"/>
  <c r="BH27" i="17"/>
  <c r="BE27" i="17"/>
  <c r="BQ23" i="17"/>
  <c r="BN23" i="17"/>
  <c r="BK23" i="17"/>
  <c r="BH23" i="17"/>
  <c r="BE23" i="17"/>
  <c r="BQ19" i="17"/>
  <c r="BN19" i="17"/>
  <c r="BK19" i="17"/>
  <c r="BH19" i="17"/>
  <c r="BE19" i="17"/>
  <c r="BQ15" i="17"/>
  <c r="BN15" i="17"/>
  <c r="BK15" i="17"/>
  <c r="BH15" i="17"/>
  <c r="BE15" i="17"/>
  <c r="BQ11" i="17"/>
  <c r="BN11" i="17"/>
  <c r="BK11" i="17"/>
  <c r="BH11" i="17"/>
  <c r="BE11" i="17"/>
  <c r="BQ7" i="17"/>
  <c r="BN7" i="17"/>
  <c r="BK7" i="17"/>
  <c r="BH7" i="17"/>
  <c r="BE7" i="17"/>
  <c r="BE238" i="17"/>
  <c r="BE233" i="17"/>
  <c r="BE228" i="17"/>
  <c r="BE222" i="17"/>
  <c r="BE217" i="17"/>
  <c r="BE204" i="17"/>
  <c r="BE198" i="17"/>
  <c r="BE193" i="17"/>
  <c r="BE182" i="17"/>
  <c r="BE177" i="17"/>
  <c r="BE166" i="17"/>
  <c r="BE160" i="17"/>
  <c r="BE149" i="17"/>
  <c r="BE144" i="17"/>
  <c r="BE137" i="17"/>
  <c r="BE132" i="17"/>
  <c r="BE121" i="17"/>
  <c r="BE116" i="17"/>
  <c r="BE104" i="17"/>
  <c r="BE94" i="17"/>
  <c r="BE88" i="17"/>
  <c r="BE78" i="17"/>
  <c r="BE72" i="17"/>
  <c r="BE58" i="17"/>
  <c r="BE52" i="17"/>
  <c r="BE40" i="17"/>
  <c r="BE24" i="17"/>
  <c r="BE8" i="17"/>
  <c r="BH194" i="17"/>
  <c r="BH178" i="17"/>
  <c r="BH162" i="17"/>
  <c r="BH144" i="17"/>
  <c r="BH128" i="17"/>
  <c r="BH112" i="17"/>
  <c r="BK70" i="17"/>
  <c r="BK24" i="17"/>
  <c r="BN121" i="17"/>
  <c r="BQ230" i="17"/>
  <c r="BN230" i="17"/>
  <c r="BK230" i="17"/>
  <c r="BH230" i="17"/>
  <c r="BQ210" i="17"/>
  <c r="BN210" i="17"/>
  <c r="BK210" i="17"/>
  <c r="BH210" i="17"/>
  <c r="BE210" i="17"/>
  <c r="BQ190" i="17"/>
  <c r="BN190" i="17"/>
  <c r="BK190" i="17"/>
  <c r="BQ174" i="17"/>
  <c r="BN174" i="17"/>
  <c r="BK174" i="17"/>
  <c r="BQ154" i="17"/>
  <c r="BN154" i="17"/>
  <c r="BK154" i="17"/>
  <c r="BH154" i="17"/>
  <c r="BQ138" i="17"/>
  <c r="BN138" i="17"/>
  <c r="BK138" i="17"/>
  <c r="BH138" i="17"/>
  <c r="BE138" i="17"/>
  <c r="BQ118" i="17"/>
  <c r="BN118" i="17"/>
  <c r="BK118" i="17"/>
  <c r="BH118" i="17"/>
  <c r="BE118" i="17"/>
  <c r="BQ54" i="17"/>
  <c r="BN54" i="17"/>
  <c r="BH54" i="17"/>
  <c r="BQ25" i="17"/>
  <c r="BN25" i="17"/>
  <c r="BK25" i="17"/>
  <c r="BH25" i="17"/>
  <c r="BE25" i="17"/>
  <c r="BE174" i="17"/>
  <c r="BE50" i="17"/>
  <c r="BQ237" i="17"/>
  <c r="BN237" i="17"/>
  <c r="BK237" i="17"/>
  <c r="BQ229" i="17"/>
  <c r="BN229" i="17"/>
  <c r="BK229" i="17"/>
  <c r="BQ236" i="17"/>
  <c r="BN236" i="17"/>
  <c r="BK236" i="17"/>
  <c r="BH236" i="17"/>
  <c r="BQ232" i="17"/>
  <c r="BN232" i="17"/>
  <c r="BK232" i="17"/>
  <c r="BH232" i="17"/>
  <c r="BQ224" i="17"/>
  <c r="BN224" i="17"/>
  <c r="BK224" i="17"/>
  <c r="BH224" i="17"/>
  <c r="BQ220" i="17"/>
  <c r="BN220" i="17"/>
  <c r="BK220" i="17"/>
  <c r="BH220" i="17"/>
  <c r="BQ212" i="17"/>
  <c r="BN212" i="17"/>
  <c r="BK212" i="17"/>
  <c r="BQ200" i="17"/>
  <c r="BK200" i="17"/>
  <c r="BN200" i="17"/>
  <c r="BH200" i="17"/>
  <c r="BE200" i="17"/>
  <c r="BQ235" i="17"/>
  <c r="BK235" i="17"/>
  <c r="BH235" i="17"/>
  <c r="BN235" i="17"/>
  <c r="BE235" i="17"/>
  <c r="BQ231" i="17"/>
  <c r="BN231" i="17"/>
  <c r="BH231" i="17"/>
  <c r="BE231" i="17"/>
  <c r="BQ227" i="17"/>
  <c r="BN227" i="17"/>
  <c r="BH227" i="17"/>
  <c r="BK227" i="17"/>
  <c r="BE227" i="17"/>
  <c r="BQ223" i="17"/>
  <c r="BN223" i="17"/>
  <c r="BK223" i="17"/>
  <c r="BH223" i="17"/>
  <c r="BE223" i="17"/>
  <c r="BQ219" i="17"/>
  <c r="BN219" i="17"/>
  <c r="BK219" i="17"/>
  <c r="BH219" i="17"/>
  <c r="BE219" i="17"/>
  <c r="BQ215" i="17"/>
  <c r="BN215" i="17"/>
  <c r="BH215" i="17"/>
  <c r="BE215" i="17"/>
  <c r="BQ211" i="17"/>
  <c r="BN211" i="17"/>
  <c r="BK211" i="17"/>
  <c r="BH211" i="17"/>
  <c r="BQ207" i="17"/>
  <c r="BN207" i="17"/>
  <c r="BK207" i="17"/>
  <c r="BH207" i="17"/>
  <c r="BQ203" i="17"/>
  <c r="BN203" i="17"/>
  <c r="BK203" i="17"/>
  <c r="BQ199" i="17"/>
  <c r="BN199" i="17"/>
  <c r="BH199" i="17"/>
  <c r="BQ195" i="17"/>
  <c r="BN195" i="17"/>
  <c r="BH195" i="17"/>
  <c r="BK195" i="17"/>
  <c r="BQ191" i="17"/>
  <c r="BN191" i="17"/>
  <c r="BH191" i="17"/>
  <c r="BK191" i="17"/>
  <c r="BQ187" i="17"/>
  <c r="BN187" i="17"/>
  <c r="BK187" i="17"/>
  <c r="BH187" i="17"/>
  <c r="BQ183" i="17"/>
  <c r="BN183" i="17"/>
  <c r="BH183" i="17"/>
  <c r="BQ179" i="17"/>
  <c r="BN179" i="17"/>
  <c r="BH179" i="17"/>
  <c r="BK179" i="17"/>
  <c r="BQ175" i="17"/>
  <c r="BN175" i="17"/>
  <c r="BH175" i="17"/>
  <c r="BK175" i="17"/>
  <c r="BQ171" i="17"/>
  <c r="BN171" i="17"/>
  <c r="BK171" i="17"/>
  <c r="BH171" i="17"/>
  <c r="BQ167" i="17"/>
  <c r="BN167" i="17"/>
  <c r="BH167" i="17"/>
  <c r="BQ163" i="17"/>
  <c r="BN163" i="17"/>
  <c r="BH163" i="17"/>
  <c r="BK163" i="17"/>
  <c r="BQ159" i="17"/>
  <c r="BN159" i="17"/>
  <c r="BK159" i="17"/>
  <c r="BH159" i="17"/>
  <c r="BE159" i="17"/>
  <c r="BQ155" i="17"/>
  <c r="BK155" i="17"/>
  <c r="BN155" i="17"/>
  <c r="BH155" i="17"/>
  <c r="BE155" i="17"/>
  <c r="BN151" i="17"/>
  <c r="BE151" i="17"/>
  <c r="BQ147" i="17"/>
  <c r="BN147" i="17"/>
  <c r="BK147" i="17"/>
  <c r="BH147" i="17"/>
  <c r="BE147" i="17"/>
  <c r="BQ143" i="17"/>
  <c r="BN143" i="17"/>
  <c r="BK143" i="17"/>
  <c r="BH143" i="17"/>
  <c r="BE143" i="17"/>
  <c r="BQ139" i="17"/>
  <c r="BN139" i="17"/>
  <c r="BK139" i="17"/>
  <c r="BH139" i="17"/>
  <c r="BQ135" i="17"/>
  <c r="BN135" i="17"/>
  <c r="BH135" i="17"/>
  <c r="BQ131" i="17"/>
  <c r="BN131" i="17"/>
  <c r="BK131" i="17"/>
  <c r="BH131" i="17"/>
  <c r="BQ127" i="17"/>
  <c r="BN127" i="17"/>
  <c r="BK127" i="17"/>
  <c r="BH127" i="17"/>
  <c r="BQ123" i="17"/>
  <c r="BN123" i="17"/>
  <c r="BK123" i="17"/>
  <c r="BH123" i="17"/>
  <c r="BQ119" i="17"/>
  <c r="BN119" i="17"/>
  <c r="BH119" i="17"/>
  <c r="BQ115" i="17"/>
  <c r="BN115" i="17"/>
  <c r="BK115" i="17"/>
  <c r="BH115" i="17"/>
  <c r="BQ111" i="17"/>
  <c r="BN111" i="17"/>
  <c r="BK111" i="17"/>
  <c r="BH111" i="17"/>
  <c r="BQ107" i="17"/>
  <c r="BN107" i="17"/>
  <c r="BK107" i="17"/>
  <c r="BQ103" i="17"/>
  <c r="BN103" i="17"/>
  <c r="BK103" i="17"/>
  <c r="BQ99" i="17"/>
  <c r="BN99" i="17"/>
  <c r="BK99" i="17"/>
  <c r="BQ95" i="17"/>
  <c r="BN95" i="17"/>
  <c r="BK95" i="17"/>
  <c r="BQ91" i="17"/>
  <c r="BN91" i="17"/>
  <c r="BK91" i="17"/>
  <c r="BQ87" i="17"/>
  <c r="BN87" i="17"/>
  <c r="BK87" i="17"/>
  <c r="BQ83" i="17"/>
  <c r="BN83" i="17"/>
  <c r="BK83" i="17"/>
  <c r="BQ79" i="17"/>
  <c r="BN79" i="17"/>
  <c r="BK79" i="17"/>
  <c r="BQ75" i="17"/>
  <c r="BN75" i="17"/>
  <c r="BK75" i="17"/>
  <c r="BQ71" i="17"/>
  <c r="BN71" i="17"/>
  <c r="BK71" i="17"/>
  <c r="BQ67" i="17"/>
  <c r="BN67" i="17"/>
  <c r="BK67" i="17"/>
  <c r="BH67" i="17"/>
  <c r="BE67" i="17"/>
  <c r="BQ63" i="17"/>
  <c r="BN63" i="17"/>
  <c r="BK63" i="17"/>
  <c r="BQ59" i="17"/>
  <c r="BN59" i="17"/>
  <c r="BK59" i="17"/>
  <c r="BQ55" i="17"/>
  <c r="BN55" i="17"/>
  <c r="BK55" i="17"/>
  <c r="BQ51" i="17"/>
  <c r="BN51" i="17"/>
  <c r="BK51" i="17"/>
  <c r="BQ46" i="17"/>
  <c r="BK46" i="17"/>
  <c r="BN46" i="17"/>
  <c r="BH46" i="17"/>
  <c r="BE46" i="17"/>
  <c r="BQ42" i="17"/>
  <c r="BN42" i="17"/>
  <c r="BK42" i="17"/>
  <c r="BE42" i="17"/>
  <c r="BQ38" i="17"/>
  <c r="BK38" i="17"/>
  <c r="BN38" i="17"/>
  <c r="BH38" i="17"/>
  <c r="BE38" i="17"/>
  <c r="BQ34" i="17"/>
  <c r="BK34" i="17"/>
  <c r="BN34" i="17"/>
  <c r="BE34" i="17"/>
  <c r="BQ30" i="17"/>
  <c r="BK30" i="17"/>
  <c r="BN30" i="17"/>
  <c r="BH30" i="17"/>
  <c r="BE30" i="17"/>
  <c r="BQ26" i="17"/>
  <c r="BK26" i="17"/>
  <c r="BN26" i="17"/>
  <c r="BE26" i="17"/>
  <c r="BQ22" i="17"/>
  <c r="BK22" i="17"/>
  <c r="BN22" i="17"/>
  <c r="BH22" i="17"/>
  <c r="BE22" i="17"/>
  <c r="BQ18" i="17"/>
  <c r="BK18" i="17"/>
  <c r="BN18" i="17"/>
  <c r="BE18" i="17"/>
  <c r="BQ14" i="17"/>
  <c r="BK14" i="17"/>
  <c r="BN14" i="17"/>
  <c r="BH14" i="17"/>
  <c r="BE14" i="17"/>
  <c r="BQ10" i="17"/>
  <c r="BK10" i="17"/>
  <c r="BN10" i="17"/>
  <c r="BE10" i="17"/>
  <c r="BE237" i="17"/>
  <c r="BE232" i="17"/>
  <c r="BE226" i="17"/>
  <c r="BE221" i="17"/>
  <c r="BE216" i="17"/>
  <c r="BE209" i="17"/>
  <c r="BE203" i="17"/>
  <c r="BE197" i="17"/>
  <c r="BE191" i="17"/>
  <c r="BE186" i="17"/>
  <c r="BE181" i="17"/>
  <c r="BE175" i="17"/>
  <c r="BE170" i="17"/>
  <c r="BE165" i="17"/>
  <c r="BE158" i="17"/>
  <c r="BE153" i="17"/>
  <c r="BE148" i="17"/>
  <c r="BE142" i="17"/>
  <c r="BE136" i="17"/>
  <c r="BE131" i="17"/>
  <c r="BE125" i="17"/>
  <c r="BE120" i="17"/>
  <c r="BE115" i="17"/>
  <c r="BE108" i="17"/>
  <c r="BE103" i="17"/>
  <c r="BE98" i="17"/>
  <c r="BE92" i="17"/>
  <c r="BE87" i="17"/>
  <c r="BE82" i="17"/>
  <c r="BE76" i="17"/>
  <c r="BE71" i="17"/>
  <c r="BE62" i="17"/>
  <c r="BE56" i="17"/>
  <c r="BE51" i="17"/>
  <c r="BE36" i="17"/>
  <c r="BE20" i="17"/>
  <c r="BH225" i="17"/>
  <c r="BH208" i="17"/>
  <c r="BH190" i="17"/>
  <c r="BH174" i="17"/>
  <c r="BH157" i="17"/>
  <c r="BH140" i="17"/>
  <c r="BH124" i="17"/>
  <c r="BH107" i="17"/>
  <c r="BH91" i="17"/>
  <c r="BH75" i="17"/>
  <c r="BH55" i="17"/>
  <c r="BH34" i="17"/>
  <c r="BK183" i="17"/>
  <c r="BK119" i="17"/>
  <c r="BK54" i="17"/>
  <c r="BN52" i="17"/>
  <c r="BN214" i="17"/>
  <c r="BN206" i="17"/>
  <c r="BN202" i="17"/>
  <c r="BN70" i="17"/>
  <c r="BN66" i="17"/>
  <c r="BQ140" i="17"/>
  <c r="BE214" i="17"/>
  <c r="BE206" i="17"/>
  <c r="BE70" i="17"/>
  <c r="BE66" i="17"/>
  <c r="BH151" i="17"/>
  <c r="BN161" i="17"/>
  <c r="BN109" i="17"/>
  <c r="BN69" i="17"/>
  <c r="BN65" i="17"/>
  <c r="BN4" i="17"/>
  <c r="BQ1" i="17"/>
  <c r="BR48" i="17" s="1"/>
  <c r="BS48" i="17" s="1"/>
  <c r="BQ151" i="17"/>
  <c r="BK109" i="17"/>
  <c r="BE202" i="17"/>
  <c r="BE161" i="17"/>
  <c r="BE109" i="17"/>
  <c r="BE69" i="17"/>
  <c r="BE65" i="17"/>
  <c r="BE4" i="17"/>
  <c r="BH214" i="17"/>
  <c r="BH206" i="17"/>
  <c r="BH202" i="17"/>
  <c r="BH70" i="17"/>
  <c r="BH66" i="17"/>
  <c r="BN140" i="17"/>
  <c r="BH161" i="17"/>
  <c r="BH109" i="17"/>
  <c r="BH69" i="17"/>
  <c r="BH65" i="17"/>
  <c r="BH4" i="17"/>
  <c r="CC2" i="17"/>
  <c r="CD2" i="17" s="1"/>
  <c r="CC1" i="17"/>
  <c r="CD1" i="17" s="1"/>
  <c r="CC62" i="17"/>
  <c r="CD62" i="17" s="1"/>
  <c r="CC43" i="17"/>
  <c r="CD43" i="17" s="1"/>
  <c r="CC31" i="17"/>
  <c r="CD31" i="17" s="1"/>
  <c r="CC19" i="17"/>
  <c r="CD19" i="17" s="1"/>
  <c r="CC5" i="17"/>
  <c r="CD5" i="17" s="1"/>
  <c r="CC73" i="17"/>
  <c r="CD73" i="17" s="1"/>
  <c r="CC69" i="17"/>
  <c r="CD69" i="17" s="1"/>
  <c r="CC65" i="17"/>
  <c r="CD65" i="17" s="1"/>
  <c r="CC61" i="17"/>
  <c r="CD61" i="17" s="1"/>
  <c r="CC57" i="17"/>
  <c r="CD57" i="17" s="1"/>
  <c r="CC53" i="17"/>
  <c r="CD53" i="17" s="1"/>
  <c r="CC50" i="17"/>
  <c r="CD50" i="17" s="1"/>
  <c r="CC46" i="17"/>
  <c r="CD46" i="17" s="1"/>
  <c r="CC42" i="17"/>
  <c r="CD42" i="17" s="1"/>
  <c r="CC38" i="17"/>
  <c r="CD38" i="17" s="1"/>
  <c r="CC34" i="17"/>
  <c r="CD34" i="17" s="1"/>
  <c r="CC30" i="17"/>
  <c r="CD30" i="17" s="1"/>
  <c r="CC26" i="17"/>
  <c r="CD26" i="17" s="1"/>
  <c r="CC22" i="17"/>
  <c r="CD22" i="17" s="1"/>
  <c r="CC18" i="17"/>
  <c r="CD18" i="17" s="1"/>
  <c r="CC14" i="17"/>
  <c r="CD14" i="17" s="1"/>
  <c r="CC10" i="17"/>
  <c r="CD10" i="17" s="1"/>
  <c r="CC4" i="17"/>
  <c r="CD4" i="17" s="1"/>
  <c r="CC66" i="17"/>
  <c r="CD66" i="17" s="1"/>
  <c r="CC54" i="17"/>
  <c r="CD54" i="17" s="1"/>
  <c r="CC47" i="17"/>
  <c r="CD47" i="17" s="1"/>
  <c r="CC35" i="17"/>
  <c r="CD35" i="17" s="1"/>
  <c r="CC23" i="17"/>
  <c r="CD23" i="17" s="1"/>
  <c r="CC15" i="17"/>
  <c r="CD15" i="17" s="1"/>
  <c r="CC72" i="17"/>
  <c r="CD72" i="17" s="1"/>
  <c r="CC68" i="17"/>
  <c r="CD68" i="17" s="1"/>
  <c r="CC64" i="17"/>
  <c r="CD64" i="17" s="1"/>
  <c r="CC60" i="17"/>
  <c r="CD60" i="17" s="1"/>
  <c r="CC56" i="17"/>
  <c r="CD56" i="17" s="1"/>
  <c r="CC49" i="17"/>
  <c r="CD49" i="17" s="1"/>
  <c r="CC45" i="17"/>
  <c r="CD45" i="17" s="1"/>
  <c r="CC41" i="17"/>
  <c r="CD41" i="17" s="1"/>
  <c r="CC37" i="17"/>
  <c r="CD37" i="17" s="1"/>
  <c r="CC33" i="17"/>
  <c r="CD33" i="17" s="1"/>
  <c r="CC29" i="17"/>
  <c r="CD29" i="17" s="1"/>
  <c r="CC25" i="17"/>
  <c r="CD25" i="17" s="1"/>
  <c r="CC21" i="17"/>
  <c r="CD21" i="17" s="1"/>
  <c r="CC17" i="17"/>
  <c r="CD17" i="17" s="1"/>
  <c r="CC13" i="17"/>
  <c r="CD13" i="17" s="1"/>
  <c r="CC9" i="17"/>
  <c r="CD9" i="17" s="1"/>
  <c r="CC3" i="17"/>
  <c r="CD3" i="17" s="1"/>
  <c r="CC70" i="17"/>
  <c r="CD70" i="17" s="1"/>
  <c r="CC58" i="17"/>
  <c r="CD58" i="17" s="1"/>
  <c r="CC39" i="17"/>
  <c r="CD39" i="17" s="1"/>
  <c r="CC27" i="17"/>
  <c r="CD27" i="17" s="1"/>
  <c r="CC11" i="17"/>
  <c r="CD11" i="17" s="1"/>
  <c r="CC71" i="17"/>
  <c r="CD71" i="17" s="1"/>
  <c r="CC67" i="17"/>
  <c r="CD67" i="17" s="1"/>
  <c r="CC63" i="17"/>
  <c r="CD63" i="17" s="1"/>
  <c r="CC59" i="17"/>
  <c r="CD59" i="17" s="1"/>
  <c r="CC55" i="17"/>
  <c r="CD55" i="17" s="1"/>
  <c r="CC48" i="17"/>
  <c r="CD48" i="17" s="1"/>
  <c r="CC44" i="17"/>
  <c r="CD44" i="17" s="1"/>
  <c r="CC40" i="17"/>
  <c r="CD40" i="17" s="1"/>
  <c r="CC36" i="17"/>
  <c r="CD36" i="17" s="1"/>
  <c r="CC32" i="17"/>
  <c r="CD32" i="17" s="1"/>
  <c r="CC28" i="17"/>
  <c r="CD28" i="17" s="1"/>
  <c r="CC24" i="17"/>
  <c r="CD24" i="17" s="1"/>
  <c r="CC20" i="17"/>
  <c r="CD20" i="17" s="1"/>
  <c r="CC16" i="17"/>
  <c r="CD16" i="17" s="1"/>
  <c r="CC12" i="17"/>
  <c r="CD12" i="17" s="1"/>
  <c r="CC6" i="17"/>
  <c r="CD6" i="17" s="1"/>
  <c r="BZ2" i="17"/>
  <c r="CA2" i="17" s="1"/>
  <c r="BZ1" i="17"/>
  <c r="CA1" i="17" s="1"/>
  <c r="BZ62" i="17"/>
  <c r="CA62" i="17" s="1"/>
  <c r="BZ54" i="17"/>
  <c r="CA54" i="17" s="1"/>
  <c r="BZ41" i="17"/>
  <c r="CA41" i="17" s="1"/>
  <c r="BZ33" i="17"/>
  <c r="CA33" i="17" s="1"/>
  <c r="BZ25" i="17"/>
  <c r="CA25" i="17" s="1"/>
  <c r="BZ17" i="17"/>
  <c r="CA17" i="17" s="1"/>
  <c r="BZ9" i="17"/>
  <c r="CA9" i="17" s="1"/>
  <c r="BZ69" i="17"/>
  <c r="CA69" i="17" s="1"/>
  <c r="BZ65" i="17"/>
  <c r="CA65" i="17" s="1"/>
  <c r="BZ61" i="17"/>
  <c r="CA61" i="17" s="1"/>
  <c r="BZ57" i="17"/>
  <c r="CA57" i="17" s="1"/>
  <c r="BZ53" i="17"/>
  <c r="CA53" i="17" s="1"/>
  <c r="BZ49" i="17"/>
  <c r="CA49" i="17" s="1"/>
  <c r="BZ48" i="17"/>
  <c r="CA48" i="17" s="1"/>
  <c r="BZ44" i="17"/>
  <c r="CA44" i="17" s="1"/>
  <c r="BZ40" i="17"/>
  <c r="CA40" i="17" s="1"/>
  <c r="BZ36" i="17"/>
  <c r="CA36" i="17" s="1"/>
  <c r="BZ32" i="17"/>
  <c r="CA32" i="17" s="1"/>
  <c r="BZ28" i="17"/>
  <c r="CA28" i="17" s="1"/>
  <c r="BZ24" i="17"/>
  <c r="CA24" i="17" s="1"/>
  <c r="BZ20" i="17"/>
  <c r="CA20" i="17" s="1"/>
  <c r="BZ16" i="17"/>
  <c r="CA16" i="17" s="1"/>
  <c r="BZ12" i="17"/>
  <c r="CA12" i="17" s="1"/>
  <c r="BZ8" i="17"/>
  <c r="CA8" i="17" s="1"/>
  <c r="BZ4" i="17"/>
  <c r="CA4" i="17" s="1"/>
  <c r="BZ66" i="17"/>
  <c r="CA66" i="17" s="1"/>
  <c r="BZ58" i="17"/>
  <c r="CA58" i="17" s="1"/>
  <c r="BZ50" i="17"/>
  <c r="CA50" i="17" s="1"/>
  <c r="BZ45" i="17"/>
  <c r="CA45" i="17" s="1"/>
  <c r="BZ37" i="17"/>
  <c r="CA37" i="17" s="1"/>
  <c r="BZ29" i="17"/>
  <c r="CA29" i="17" s="1"/>
  <c r="BZ21" i="17"/>
  <c r="CA21" i="17" s="1"/>
  <c r="BZ13" i="17"/>
  <c r="CA13" i="17" s="1"/>
  <c r="BZ5" i="17"/>
  <c r="CA5" i="17" s="1"/>
  <c r="BZ68" i="17"/>
  <c r="CA68" i="17" s="1"/>
  <c r="BZ64" i="17"/>
  <c r="CA64" i="17" s="1"/>
  <c r="BZ60" i="17"/>
  <c r="CA60" i="17" s="1"/>
  <c r="BZ56" i="17"/>
  <c r="CA56" i="17" s="1"/>
  <c r="BZ52" i="17"/>
  <c r="CA52" i="17" s="1"/>
  <c r="BZ47" i="17"/>
  <c r="CA47" i="17" s="1"/>
  <c r="BZ43" i="17"/>
  <c r="CA43" i="17" s="1"/>
  <c r="BZ39" i="17"/>
  <c r="CA39" i="17" s="1"/>
  <c r="BZ35" i="17"/>
  <c r="CA35" i="17" s="1"/>
  <c r="BZ31" i="17"/>
  <c r="CA31" i="17" s="1"/>
  <c r="BZ27" i="17"/>
  <c r="CA27" i="17" s="1"/>
  <c r="BZ23" i="17"/>
  <c r="CA23" i="17" s="1"/>
  <c r="BZ19" i="17"/>
  <c r="CA19" i="17" s="1"/>
  <c r="BZ15" i="17"/>
  <c r="CA15" i="17" s="1"/>
  <c r="BZ11" i="17"/>
  <c r="CA11" i="17" s="1"/>
  <c r="BZ7" i="17"/>
  <c r="CA7" i="17" s="1"/>
  <c r="BZ3" i="17"/>
  <c r="CA3" i="17" s="1"/>
  <c r="BZ67" i="17"/>
  <c r="CA67" i="17" s="1"/>
  <c r="BZ63" i="17"/>
  <c r="CA63" i="17" s="1"/>
  <c r="BZ59" i="17"/>
  <c r="CA59" i="17" s="1"/>
  <c r="BZ55" i="17"/>
  <c r="CA55" i="17" s="1"/>
  <c r="BZ51" i="17"/>
  <c r="CA51" i="17" s="1"/>
  <c r="BZ46" i="17"/>
  <c r="CA46" i="17" s="1"/>
  <c r="BZ42" i="17"/>
  <c r="CA42" i="17" s="1"/>
  <c r="BZ38" i="17"/>
  <c r="CA38" i="17" s="1"/>
  <c r="BZ34" i="17"/>
  <c r="CA34" i="17" s="1"/>
  <c r="BZ30" i="17"/>
  <c r="CA30" i="17" s="1"/>
  <c r="BZ26" i="17"/>
  <c r="CA26" i="17" s="1"/>
  <c r="BZ22" i="17"/>
  <c r="CA22" i="17" s="1"/>
  <c r="BZ18" i="17"/>
  <c r="CA18" i="17" s="1"/>
  <c r="BZ14" i="17"/>
  <c r="CA14" i="17" s="1"/>
  <c r="BZ10" i="17"/>
  <c r="CA10" i="17" s="1"/>
  <c r="BZ6" i="17"/>
  <c r="CA6" i="17" s="1"/>
  <c r="BR133" i="17"/>
  <c r="BS133" i="17" s="1"/>
  <c r="BI239" i="17" l="1"/>
  <c r="BJ239" i="17" s="1"/>
  <c r="BF238" i="17"/>
  <c r="BG238" i="17" s="1"/>
  <c r="BF239" i="17"/>
  <c r="BG239" i="17" s="1"/>
  <c r="BF237" i="17"/>
  <c r="BG237" i="17" s="1"/>
  <c r="BR64" i="17"/>
  <c r="BS64" i="17" s="1"/>
  <c r="BR61" i="17"/>
  <c r="BS61" i="17" s="1"/>
  <c r="BR214" i="17"/>
  <c r="BS214" i="17" s="1"/>
  <c r="BR192" i="17"/>
  <c r="BS192" i="17" s="1"/>
  <c r="BR76" i="17"/>
  <c r="BS76" i="17" s="1"/>
  <c r="BR204" i="17"/>
  <c r="BS204" i="17" s="1"/>
  <c r="BR137" i="17"/>
  <c r="BS137" i="17" s="1"/>
  <c r="BR60" i="17"/>
  <c r="BS60" i="17" s="1"/>
  <c r="BR230" i="17"/>
  <c r="BS230" i="17" s="1"/>
  <c r="BR128" i="17"/>
  <c r="BS128" i="17" s="1"/>
  <c r="BR217" i="17"/>
  <c r="BS217" i="17" s="1"/>
  <c r="BR22" i="17"/>
  <c r="BS22" i="17" s="1"/>
  <c r="BR231" i="17"/>
  <c r="BS231" i="17" s="1"/>
  <c r="BR69" i="17"/>
  <c r="BS69" i="17" s="1"/>
  <c r="BR140" i="17"/>
  <c r="BS140" i="17" s="1"/>
  <c r="BR73" i="17"/>
  <c r="BS73" i="17" s="1"/>
  <c r="BR229" i="17"/>
  <c r="BS229" i="17" s="1"/>
  <c r="BR199" i="17"/>
  <c r="BS199" i="17" s="1"/>
  <c r="BR115" i="17"/>
  <c r="BS115" i="17" s="1"/>
  <c r="BR179" i="17"/>
  <c r="BS179" i="17" s="1"/>
  <c r="BR96" i="17"/>
  <c r="BS96" i="17" s="1"/>
  <c r="BR224" i="17"/>
  <c r="BS224" i="17" s="1"/>
  <c r="BR169" i="17"/>
  <c r="BS169" i="17" s="1"/>
  <c r="BR19" i="17"/>
  <c r="BS19" i="17" s="1"/>
  <c r="BR99" i="17"/>
  <c r="BS99" i="17" s="1"/>
  <c r="BO12" i="17"/>
  <c r="BP12" i="17" s="1"/>
  <c r="BR8" i="17"/>
  <c r="BS8" i="17" s="1"/>
  <c r="BR160" i="17"/>
  <c r="BS160" i="17" s="1"/>
  <c r="BR101" i="17"/>
  <c r="BS101" i="17" s="1"/>
  <c r="BR45" i="17"/>
  <c r="BS45" i="17" s="1"/>
  <c r="BR134" i="17"/>
  <c r="BS134" i="17" s="1"/>
  <c r="BR24" i="17"/>
  <c r="BS24" i="17" s="1"/>
  <c r="BR108" i="17"/>
  <c r="BS108" i="17" s="1"/>
  <c r="BR172" i="17"/>
  <c r="BS172" i="17" s="1"/>
  <c r="BR236" i="17"/>
  <c r="BS236" i="17" s="1"/>
  <c r="BR105" i="17"/>
  <c r="BS105" i="17" s="1"/>
  <c r="BR185" i="17"/>
  <c r="BS185" i="17" s="1"/>
  <c r="BR33" i="17"/>
  <c r="BS33" i="17" s="1"/>
  <c r="BR15" i="17"/>
  <c r="BS15" i="17" s="1"/>
  <c r="BR138" i="17"/>
  <c r="BS138" i="17" s="1"/>
  <c r="BO125" i="17"/>
  <c r="BP125" i="17" s="1"/>
  <c r="BR40" i="17"/>
  <c r="BS40" i="17" s="1"/>
  <c r="BR80" i="17"/>
  <c r="BS80" i="17" s="1"/>
  <c r="BR112" i="17"/>
  <c r="BS112" i="17" s="1"/>
  <c r="BR144" i="17"/>
  <c r="BS144" i="17" s="1"/>
  <c r="BR176" i="17"/>
  <c r="BS176" i="17" s="1"/>
  <c r="BR208" i="17"/>
  <c r="BS208" i="17" s="1"/>
  <c r="BR1" i="17"/>
  <c r="BS1" i="17" s="1"/>
  <c r="BR85" i="17"/>
  <c r="BS85" i="17" s="1"/>
  <c r="BR117" i="17"/>
  <c r="BS117" i="17" s="1"/>
  <c r="BR153" i="17"/>
  <c r="BS153" i="17" s="1"/>
  <c r="BR197" i="17"/>
  <c r="BS197" i="17" s="1"/>
  <c r="BR233" i="17"/>
  <c r="BS233" i="17" s="1"/>
  <c r="BR29" i="17"/>
  <c r="BS29" i="17" s="1"/>
  <c r="BR47" i="17"/>
  <c r="BS47" i="17" s="1"/>
  <c r="BR51" i="17"/>
  <c r="BS51" i="17" s="1"/>
  <c r="BR86" i="17"/>
  <c r="BS86" i="17" s="1"/>
  <c r="BR170" i="17"/>
  <c r="BS170" i="17" s="1"/>
  <c r="BR59" i="17"/>
  <c r="BS59" i="17" s="1"/>
  <c r="BR155" i="17"/>
  <c r="BS155" i="17" s="1"/>
  <c r="BR53" i="17"/>
  <c r="BS53" i="17" s="1"/>
  <c r="BR92" i="17"/>
  <c r="BS92" i="17" s="1"/>
  <c r="BR124" i="17"/>
  <c r="BS124" i="17" s="1"/>
  <c r="BR156" i="17"/>
  <c r="BS156" i="17" s="1"/>
  <c r="BR188" i="17"/>
  <c r="BS188" i="17" s="1"/>
  <c r="BR220" i="17"/>
  <c r="BS220" i="17" s="1"/>
  <c r="BR44" i="17"/>
  <c r="BS44" i="17" s="1"/>
  <c r="BR89" i="17"/>
  <c r="BS89" i="17" s="1"/>
  <c r="BR121" i="17"/>
  <c r="BS121" i="17" s="1"/>
  <c r="BR165" i="17"/>
  <c r="BS165" i="17" s="1"/>
  <c r="BR201" i="17"/>
  <c r="BS201" i="17" s="1"/>
  <c r="BR58" i="17"/>
  <c r="BS58" i="17" s="1"/>
  <c r="BR13" i="17"/>
  <c r="BS13" i="17" s="1"/>
  <c r="BR31" i="17"/>
  <c r="BS31" i="17" s="1"/>
  <c r="BR26" i="17"/>
  <c r="BS26" i="17" s="1"/>
  <c r="BR102" i="17"/>
  <c r="BS102" i="17" s="1"/>
  <c r="BR182" i="17"/>
  <c r="BS182" i="17" s="1"/>
  <c r="BR67" i="17"/>
  <c r="BS67" i="17" s="1"/>
  <c r="BL232" i="17"/>
  <c r="BM232" i="17" s="1"/>
  <c r="BO154" i="17"/>
  <c r="BP154" i="17" s="1"/>
  <c r="BR149" i="17"/>
  <c r="BS149" i="17" s="1"/>
  <c r="BR181" i="17"/>
  <c r="BS181" i="17" s="1"/>
  <c r="BR213" i="17"/>
  <c r="BS213" i="17" s="1"/>
  <c r="BR62" i="17"/>
  <c r="BS62" i="17" s="1"/>
  <c r="BR17" i="17"/>
  <c r="BS17" i="17" s="1"/>
  <c r="BR35" i="17"/>
  <c r="BS35" i="17" s="1"/>
  <c r="BR3" i="17"/>
  <c r="BS3" i="17" s="1"/>
  <c r="BR42" i="17"/>
  <c r="BS42" i="17" s="1"/>
  <c r="BR10" i="17"/>
  <c r="BS10" i="17" s="1"/>
  <c r="BR70" i="17"/>
  <c r="BS70" i="17" s="1"/>
  <c r="BR106" i="17"/>
  <c r="BS106" i="17" s="1"/>
  <c r="BR150" i="17"/>
  <c r="BS150" i="17" s="1"/>
  <c r="BR198" i="17"/>
  <c r="BS198" i="17" s="1"/>
  <c r="BR234" i="17"/>
  <c r="BS234" i="17" s="1"/>
  <c r="BR79" i="17"/>
  <c r="BS79" i="17" s="1"/>
  <c r="BR135" i="17"/>
  <c r="BS135" i="17" s="1"/>
  <c r="BR183" i="17"/>
  <c r="BS183" i="17" s="1"/>
  <c r="BR227" i="17"/>
  <c r="BS227" i="17" s="1"/>
  <c r="BR38" i="17"/>
  <c r="BS38" i="17" s="1"/>
  <c r="BR6" i="17"/>
  <c r="BS6" i="17" s="1"/>
  <c r="BR74" i="17"/>
  <c r="BS74" i="17" s="1"/>
  <c r="BR118" i="17"/>
  <c r="BS118" i="17" s="1"/>
  <c r="BR166" i="17"/>
  <c r="BS166" i="17" s="1"/>
  <c r="BR202" i="17"/>
  <c r="BS202" i="17" s="1"/>
  <c r="BR20" i="17"/>
  <c r="BS20" i="17" s="1"/>
  <c r="BR95" i="17"/>
  <c r="BS95" i="17" s="1"/>
  <c r="BR139" i="17"/>
  <c r="BS139" i="17" s="1"/>
  <c r="BO197" i="17"/>
  <c r="BP197" i="17" s="1"/>
  <c r="BO143" i="17"/>
  <c r="BP143" i="17" s="1"/>
  <c r="BO28" i="17"/>
  <c r="BP28" i="17" s="1"/>
  <c r="BO70" i="17"/>
  <c r="BP70" i="17" s="1"/>
  <c r="BO10" i="17"/>
  <c r="BP10" i="17" s="1"/>
  <c r="BO57" i="17"/>
  <c r="BP57" i="17" s="1"/>
  <c r="BO101" i="17"/>
  <c r="BP101" i="17" s="1"/>
  <c r="BO16" i="17"/>
  <c r="BP16" i="17" s="1"/>
  <c r="BO69" i="17"/>
  <c r="BP69" i="17" s="1"/>
  <c r="BO133" i="17"/>
  <c r="BP133" i="17" s="1"/>
  <c r="BO205" i="17"/>
  <c r="BP205" i="17" s="1"/>
  <c r="BO82" i="17"/>
  <c r="BP82" i="17" s="1"/>
  <c r="BO166" i="17"/>
  <c r="BP166" i="17" s="1"/>
  <c r="BO32" i="17"/>
  <c r="BP32" i="17" s="1"/>
  <c r="BO207" i="17"/>
  <c r="BP207" i="17" s="1"/>
  <c r="BO192" i="17"/>
  <c r="BP192" i="17" s="1"/>
  <c r="BO4" i="17"/>
  <c r="BP4" i="17" s="1"/>
  <c r="BO93" i="17"/>
  <c r="BP93" i="17" s="1"/>
  <c r="BO157" i="17"/>
  <c r="BP157" i="17" s="1"/>
  <c r="BO237" i="17"/>
  <c r="BP237" i="17" s="1"/>
  <c r="BO114" i="17"/>
  <c r="BP114" i="17" s="1"/>
  <c r="BO198" i="17"/>
  <c r="BP198" i="17" s="1"/>
  <c r="BO71" i="17"/>
  <c r="BP71" i="17" s="1"/>
  <c r="BO33" i="17"/>
  <c r="BP33" i="17" s="1"/>
  <c r="BO165" i="17"/>
  <c r="BP165" i="17" s="1"/>
  <c r="BO29" i="17"/>
  <c r="BP29" i="17" s="1"/>
  <c r="BO122" i="17"/>
  <c r="BP122" i="17" s="1"/>
  <c r="BO210" i="17"/>
  <c r="BP210" i="17" s="1"/>
  <c r="BO83" i="17"/>
  <c r="BP83" i="17" s="1"/>
  <c r="BO55" i="17"/>
  <c r="BP55" i="17" s="1"/>
  <c r="BO220" i="17"/>
  <c r="BP220" i="17" s="1"/>
  <c r="BR16" i="17"/>
  <c r="BS16" i="17" s="1"/>
  <c r="BR90" i="17"/>
  <c r="BS90" i="17" s="1"/>
  <c r="BR122" i="17"/>
  <c r="BS122" i="17" s="1"/>
  <c r="BR154" i="17"/>
  <c r="BS154" i="17" s="1"/>
  <c r="BR186" i="17"/>
  <c r="BS186" i="17" s="1"/>
  <c r="BR218" i="17"/>
  <c r="BS218" i="17" s="1"/>
  <c r="BR36" i="17"/>
  <c r="BS36" i="17" s="1"/>
  <c r="BR83" i="17"/>
  <c r="BS83" i="17" s="1"/>
  <c r="BR119" i="17"/>
  <c r="BS119" i="17" s="1"/>
  <c r="BR163" i="17"/>
  <c r="BS163" i="17" s="1"/>
  <c r="BR211" i="17"/>
  <c r="BS211" i="17" s="1"/>
  <c r="BR68" i="17"/>
  <c r="BS68" i="17" s="1"/>
  <c r="BR84" i="17"/>
  <c r="BS84" i="17" s="1"/>
  <c r="BR100" i="17"/>
  <c r="BS100" i="17" s="1"/>
  <c r="BR116" i="17"/>
  <c r="BS116" i="17" s="1"/>
  <c r="BR132" i="17"/>
  <c r="BS132" i="17" s="1"/>
  <c r="BR148" i="17"/>
  <c r="BS148" i="17" s="1"/>
  <c r="BR164" i="17"/>
  <c r="BS164" i="17" s="1"/>
  <c r="BR180" i="17"/>
  <c r="BS180" i="17" s="1"/>
  <c r="BR196" i="17"/>
  <c r="BS196" i="17" s="1"/>
  <c r="BR212" i="17"/>
  <c r="BS212" i="17" s="1"/>
  <c r="BR228" i="17"/>
  <c r="BS228" i="17" s="1"/>
  <c r="BR12" i="17"/>
  <c r="BS12" i="17" s="1"/>
  <c r="BR55" i="17"/>
  <c r="BS55" i="17" s="1"/>
  <c r="BR77" i="17"/>
  <c r="BS77" i="17" s="1"/>
  <c r="BR93" i="17"/>
  <c r="BS93" i="17" s="1"/>
  <c r="BR109" i="17"/>
  <c r="BS109" i="17" s="1"/>
  <c r="BR125" i="17"/>
  <c r="BS125" i="17" s="1"/>
  <c r="BR141" i="17"/>
  <c r="BS141" i="17" s="1"/>
  <c r="BR157" i="17"/>
  <c r="BS157" i="17" s="1"/>
  <c r="BR173" i="17"/>
  <c r="BS173" i="17" s="1"/>
  <c r="BR189" i="17"/>
  <c r="BS189" i="17" s="1"/>
  <c r="BR205" i="17"/>
  <c r="BS205" i="17" s="1"/>
  <c r="BR221" i="17"/>
  <c r="BS221" i="17" s="1"/>
  <c r="BR237" i="17"/>
  <c r="BS237" i="17" s="1"/>
  <c r="BR54" i="17"/>
  <c r="BS54" i="17" s="1"/>
  <c r="BR41" i="17"/>
  <c r="BS41" i="17" s="1"/>
  <c r="BR25" i="17"/>
  <c r="BS25" i="17" s="1"/>
  <c r="BR9" i="17"/>
  <c r="BS9" i="17" s="1"/>
  <c r="BR56" i="17"/>
  <c r="BS56" i="17" s="1"/>
  <c r="BR43" i="17"/>
  <c r="BS43" i="17" s="1"/>
  <c r="BR27" i="17"/>
  <c r="BS27" i="17" s="1"/>
  <c r="BR11" i="17"/>
  <c r="BS11" i="17" s="1"/>
  <c r="BR34" i="17"/>
  <c r="BS34" i="17" s="1"/>
  <c r="BR18" i="17"/>
  <c r="BS18" i="17" s="1"/>
  <c r="BR2" i="17"/>
  <c r="BS2" i="17" s="1"/>
  <c r="BR57" i="17"/>
  <c r="BS57" i="17" s="1"/>
  <c r="BR78" i="17"/>
  <c r="BS78" i="17" s="1"/>
  <c r="BR94" i="17"/>
  <c r="BS94" i="17" s="1"/>
  <c r="BR110" i="17"/>
  <c r="BS110" i="17" s="1"/>
  <c r="BR126" i="17"/>
  <c r="BS126" i="17" s="1"/>
  <c r="BR142" i="17"/>
  <c r="BS142" i="17" s="1"/>
  <c r="BR158" i="17"/>
  <c r="BS158" i="17" s="1"/>
  <c r="BR174" i="17"/>
  <c r="BS174" i="17" s="1"/>
  <c r="BR190" i="17"/>
  <c r="BS190" i="17" s="1"/>
  <c r="BR206" i="17"/>
  <c r="BS206" i="17" s="1"/>
  <c r="BR222" i="17"/>
  <c r="BS222" i="17" s="1"/>
  <c r="BR238" i="17"/>
  <c r="BS238" i="17" s="1"/>
  <c r="BR71" i="17"/>
  <c r="BS71" i="17" s="1"/>
  <c r="BR87" i="17"/>
  <c r="BS87" i="17" s="1"/>
  <c r="BR103" i="17"/>
  <c r="BS103" i="17" s="1"/>
  <c r="BR123" i="17"/>
  <c r="BS123" i="17" s="1"/>
  <c r="BR147" i="17"/>
  <c r="BS147" i="17" s="1"/>
  <c r="BR167" i="17"/>
  <c r="BS167" i="17" s="1"/>
  <c r="BR187" i="17"/>
  <c r="BS187" i="17" s="1"/>
  <c r="BR215" i="17"/>
  <c r="BS215" i="17" s="1"/>
  <c r="BR72" i="17"/>
  <c r="BS72" i="17" s="1"/>
  <c r="BR88" i="17"/>
  <c r="BS88" i="17" s="1"/>
  <c r="BR104" i="17"/>
  <c r="BS104" i="17" s="1"/>
  <c r="BR120" i="17"/>
  <c r="BS120" i="17" s="1"/>
  <c r="BR136" i="17"/>
  <c r="BS136" i="17" s="1"/>
  <c r="BR152" i="17"/>
  <c r="BS152" i="17" s="1"/>
  <c r="BR168" i="17"/>
  <c r="BS168" i="17" s="1"/>
  <c r="BR184" i="17"/>
  <c r="BS184" i="17" s="1"/>
  <c r="BR200" i="17"/>
  <c r="BS200" i="17" s="1"/>
  <c r="BR216" i="17"/>
  <c r="BS216" i="17" s="1"/>
  <c r="BR232" i="17"/>
  <c r="BS232" i="17" s="1"/>
  <c r="BR28" i="17"/>
  <c r="BS28" i="17" s="1"/>
  <c r="BR63" i="17"/>
  <c r="BS63" i="17" s="1"/>
  <c r="BR81" i="17"/>
  <c r="BS81" i="17" s="1"/>
  <c r="BR97" i="17"/>
  <c r="BS97" i="17" s="1"/>
  <c r="BR113" i="17"/>
  <c r="BS113" i="17" s="1"/>
  <c r="BR129" i="17"/>
  <c r="BS129" i="17" s="1"/>
  <c r="BR145" i="17"/>
  <c r="BS145" i="17" s="1"/>
  <c r="BR161" i="17"/>
  <c r="BS161" i="17" s="1"/>
  <c r="BR177" i="17"/>
  <c r="BS177" i="17" s="1"/>
  <c r="BR193" i="17"/>
  <c r="BS193" i="17" s="1"/>
  <c r="BR209" i="17"/>
  <c r="BS209" i="17" s="1"/>
  <c r="BR225" i="17"/>
  <c r="BS225" i="17" s="1"/>
  <c r="BR66" i="17"/>
  <c r="BS66" i="17" s="1"/>
  <c r="BR50" i="17"/>
  <c r="BS50" i="17" s="1"/>
  <c r="BR37" i="17"/>
  <c r="BS37" i="17" s="1"/>
  <c r="BR21" i="17"/>
  <c r="BS21" i="17" s="1"/>
  <c r="BR5" i="17"/>
  <c r="BS5" i="17" s="1"/>
  <c r="BR52" i="17"/>
  <c r="BS52" i="17" s="1"/>
  <c r="BR39" i="17"/>
  <c r="BS39" i="17" s="1"/>
  <c r="BR23" i="17"/>
  <c r="BS23" i="17" s="1"/>
  <c r="BR7" i="17"/>
  <c r="BS7" i="17" s="1"/>
  <c r="BR46" i="17"/>
  <c r="BS46" i="17" s="1"/>
  <c r="BR30" i="17"/>
  <c r="BS30" i="17" s="1"/>
  <c r="BR14" i="17"/>
  <c r="BS14" i="17" s="1"/>
  <c r="BR32" i="17"/>
  <c r="BS32" i="17" s="1"/>
  <c r="BR65" i="17"/>
  <c r="BS65" i="17" s="1"/>
  <c r="BR82" i="17"/>
  <c r="BS82" i="17" s="1"/>
  <c r="BR98" i="17"/>
  <c r="BS98" i="17" s="1"/>
  <c r="BR114" i="17"/>
  <c r="BS114" i="17" s="1"/>
  <c r="BR130" i="17"/>
  <c r="BS130" i="17" s="1"/>
  <c r="BR146" i="17"/>
  <c r="BS146" i="17" s="1"/>
  <c r="BR162" i="17"/>
  <c r="BS162" i="17" s="1"/>
  <c r="BR178" i="17"/>
  <c r="BS178" i="17" s="1"/>
  <c r="BR194" i="17"/>
  <c r="BS194" i="17" s="1"/>
  <c r="BR210" i="17"/>
  <c r="BS210" i="17" s="1"/>
  <c r="BR226" i="17"/>
  <c r="BS226" i="17" s="1"/>
  <c r="BR4" i="17"/>
  <c r="BS4" i="17" s="1"/>
  <c r="BR49" i="17"/>
  <c r="BS49" i="17" s="1"/>
  <c r="BR75" i="17"/>
  <c r="BS75" i="17" s="1"/>
  <c r="BR91" i="17"/>
  <c r="BS91" i="17" s="1"/>
  <c r="BR107" i="17"/>
  <c r="BS107" i="17" s="1"/>
  <c r="BR131" i="17"/>
  <c r="BS131" i="17" s="1"/>
  <c r="BR151" i="17"/>
  <c r="BS151" i="17" s="1"/>
  <c r="BR171" i="17"/>
  <c r="BS171" i="17" s="1"/>
  <c r="BR195" i="17"/>
  <c r="BS195" i="17" s="1"/>
  <c r="BO44" i="17"/>
  <c r="BP44" i="17" s="1"/>
  <c r="BO77" i="17"/>
  <c r="BP77" i="17" s="1"/>
  <c r="BO109" i="17"/>
  <c r="BP109" i="17" s="1"/>
  <c r="BO141" i="17"/>
  <c r="BP141" i="17" s="1"/>
  <c r="BO173" i="17"/>
  <c r="BP173" i="17" s="1"/>
  <c r="BO217" i="17"/>
  <c r="BP217" i="17" s="1"/>
  <c r="BO90" i="17"/>
  <c r="BP90" i="17" s="1"/>
  <c r="BO134" i="17"/>
  <c r="BP134" i="17" s="1"/>
  <c r="BO178" i="17"/>
  <c r="BP178" i="17" s="1"/>
  <c r="BO218" i="17"/>
  <c r="BP218" i="17" s="1"/>
  <c r="BO95" i="17"/>
  <c r="BP95" i="17" s="1"/>
  <c r="BO159" i="17"/>
  <c r="BP159" i="17" s="1"/>
  <c r="BO223" i="17"/>
  <c r="BP223" i="17" s="1"/>
  <c r="BO39" i="17"/>
  <c r="BP39" i="17" s="1"/>
  <c r="BO13" i="17"/>
  <c r="BP13" i="17" s="1"/>
  <c r="BO168" i="17"/>
  <c r="BP168" i="17" s="1"/>
  <c r="BO85" i="17"/>
  <c r="BP85" i="17" s="1"/>
  <c r="BO117" i="17"/>
  <c r="BP117" i="17" s="1"/>
  <c r="BO149" i="17"/>
  <c r="BP149" i="17" s="1"/>
  <c r="BO185" i="17"/>
  <c r="BP185" i="17" s="1"/>
  <c r="BO229" i="17"/>
  <c r="BP229" i="17" s="1"/>
  <c r="BO50" i="17"/>
  <c r="BP50" i="17" s="1"/>
  <c r="BO102" i="17"/>
  <c r="BP102" i="17" s="1"/>
  <c r="BO146" i="17"/>
  <c r="BP146" i="17" s="1"/>
  <c r="BO186" i="17"/>
  <c r="BP186" i="17" s="1"/>
  <c r="BO230" i="17"/>
  <c r="BP230" i="17" s="1"/>
  <c r="BO61" i="17"/>
  <c r="BP61" i="17" s="1"/>
  <c r="BO111" i="17"/>
  <c r="BP111" i="17" s="1"/>
  <c r="BO175" i="17"/>
  <c r="BP175" i="17" s="1"/>
  <c r="BO1" i="17"/>
  <c r="BP1" i="17" s="1"/>
  <c r="BO23" i="17"/>
  <c r="BP23" i="17" s="1"/>
  <c r="BO42" i="17"/>
  <c r="BP42" i="17" s="1"/>
  <c r="BO62" i="17"/>
  <c r="BP62" i="17" s="1"/>
  <c r="BO116" i="17"/>
  <c r="BP116" i="17" s="1"/>
  <c r="BO156" i="17"/>
  <c r="BP156" i="17" s="1"/>
  <c r="BO127" i="17"/>
  <c r="BP127" i="17" s="1"/>
  <c r="BO191" i="17"/>
  <c r="BP191" i="17" s="1"/>
  <c r="BO52" i="17"/>
  <c r="BP52" i="17" s="1"/>
  <c r="BO7" i="17"/>
  <c r="BP7" i="17" s="1"/>
  <c r="BO26" i="17"/>
  <c r="BP26" i="17" s="1"/>
  <c r="BO128" i="17"/>
  <c r="BP128" i="17" s="1"/>
  <c r="BO180" i="17"/>
  <c r="BP180" i="17" s="1"/>
  <c r="BO236" i="17"/>
  <c r="BP236" i="17" s="1"/>
  <c r="BO104" i="17"/>
  <c r="BP104" i="17" s="1"/>
  <c r="BO232" i="17"/>
  <c r="BP232" i="17" s="1"/>
  <c r="BO54" i="17"/>
  <c r="BP54" i="17" s="1"/>
  <c r="BO20" i="17"/>
  <c r="BP20" i="17" s="1"/>
  <c r="BO65" i="17"/>
  <c r="BP65" i="17" s="1"/>
  <c r="BO81" i="17"/>
  <c r="BP81" i="17" s="1"/>
  <c r="BO97" i="17"/>
  <c r="BP97" i="17" s="1"/>
  <c r="BO113" i="17"/>
  <c r="BP113" i="17" s="1"/>
  <c r="BO129" i="17"/>
  <c r="BP129" i="17" s="1"/>
  <c r="BO145" i="17"/>
  <c r="BP145" i="17" s="1"/>
  <c r="BO161" i="17"/>
  <c r="BP161" i="17" s="1"/>
  <c r="BO181" i="17"/>
  <c r="BP181" i="17" s="1"/>
  <c r="BO201" i="17"/>
  <c r="BP201" i="17" s="1"/>
  <c r="BO221" i="17"/>
  <c r="BP221" i="17" s="1"/>
  <c r="BO21" i="17"/>
  <c r="BP21" i="17" s="1"/>
  <c r="BO74" i="17"/>
  <c r="BP74" i="17" s="1"/>
  <c r="BO98" i="17"/>
  <c r="BP98" i="17" s="1"/>
  <c r="BO118" i="17"/>
  <c r="BP118" i="17" s="1"/>
  <c r="BO138" i="17"/>
  <c r="BP138" i="17" s="1"/>
  <c r="BO162" i="17"/>
  <c r="BP162" i="17" s="1"/>
  <c r="BO182" i="17"/>
  <c r="BP182" i="17" s="1"/>
  <c r="BO202" i="17"/>
  <c r="BP202" i="17" s="1"/>
  <c r="BO226" i="17"/>
  <c r="BP226" i="17" s="1"/>
  <c r="BO24" i="17"/>
  <c r="BP24" i="17" s="1"/>
  <c r="BO79" i="17"/>
  <c r="BP79" i="17" s="1"/>
  <c r="BO99" i="17"/>
  <c r="BP99" i="17" s="1"/>
  <c r="BO131" i="17"/>
  <c r="BP131" i="17" s="1"/>
  <c r="BO163" i="17"/>
  <c r="BP163" i="17" s="1"/>
  <c r="BO195" i="17"/>
  <c r="BP195" i="17" s="1"/>
  <c r="BO227" i="17"/>
  <c r="BP227" i="17" s="1"/>
  <c r="BO35" i="17"/>
  <c r="BP35" i="17" s="1"/>
  <c r="BO3" i="17"/>
  <c r="BP3" i="17" s="1"/>
  <c r="BO22" i="17"/>
  <c r="BP22" i="17" s="1"/>
  <c r="BO9" i="17"/>
  <c r="BP9" i="17" s="1"/>
  <c r="BO144" i="17"/>
  <c r="BP144" i="17" s="1"/>
  <c r="BO68" i="17"/>
  <c r="BP68" i="17" s="1"/>
  <c r="BO196" i="17"/>
  <c r="BP196" i="17" s="1"/>
  <c r="BO120" i="17"/>
  <c r="BP120" i="17" s="1"/>
  <c r="BO124" i="17"/>
  <c r="BP124" i="17" s="1"/>
  <c r="BO36" i="17"/>
  <c r="BP36" i="17" s="1"/>
  <c r="BO49" i="17"/>
  <c r="BP49" i="17" s="1"/>
  <c r="BO73" i="17"/>
  <c r="BP73" i="17" s="1"/>
  <c r="BO89" i="17"/>
  <c r="BP89" i="17" s="1"/>
  <c r="BO105" i="17"/>
  <c r="BP105" i="17" s="1"/>
  <c r="BO121" i="17"/>
  <c r="BP121" i="17" s="1"/>
  <c r="BO137" i="17"/>
  <c r="BP137" i="17" s="1"/>
  <c r="BO153" i="17"/>
  <c r="BP153" i="17" s="1"/>
  <c r="BO169" i="17"/>
  <c r="BP169" i="17" s="1"/>
  <c r="BO189" i="17"/>
  <c r="BP189" i="17" s="1"/>
  <c r="BO213" i="17"/>
  <c r="BP213" i="17" s="1"/>
  <c r="BO233" i="17"/>
  <c r="BP233" i="17" s="1"/>
  <c r="BO37" i="17"/>
  <c r="BP37" i="17" s="1"/>
  <c r="BO66" i="17"/>
  <c r="BP66" i="17" s="1"/>
  <c r="BO86" i="17"/>
  <c r="BP86" i="17" s="1"/>
  <c r="BO106" i="17"/>
  <c r="BP106" i="17" s="1"/>
  <c r="BO130" i="17"/>
  <c r="BP130" i="17" s="1"/>
  <c r="BO150" i="17"/>
  <c r="BP150" i="17" s="1"/>
  <c r="BO170" i="17"/>
  <c r="BP170" i="17" s="1"/>
  <c r="BO194" i="17"/>
  <c r="BP194" i="17" s="1"/>
  <c r="BO214" i="17"/>
  <c r="BP214" i="17" s="1"/>
  <c r="BO234" i="17"/>
  <c r="BP234" i="17" s="1"/>
  <c r="BO48" i="17"/>
  <c r="BP48" i="17" s="1"/>
  <c r="BO67" i="17"/>
  <c r="BP67" i="17" s="1"/>
  <c r="BO87" i="17"/>
  <c r="BP87" i="17" s="1"/>
  <c r="BO115" i="17"/>
  <c r="BP115" i="17" s="1"/>
  <c r="BO147" i="17"/>
  <c r="BP147" i="17" s="1"/>
  <c r="BO179" i="17"/>
  <c r="BP179" i="17" s="1"/>
  <c r="BO211" i="17"/>
  <c r="BP211" i="17" s="1"/>
  <c r="BO64" i="17"/>
  <c r="BP64" i="17" s="1"/>
  <c r="BO19" i="17"/>
  <c r="BP19" i="17" s="1"/>
  <c r="BO51" i="17"/>
  <c r="BP51" i="17" s="1"/>
  <c r="BO38" i="17"/>
  <c r="BP38" i="17" s="1"/>
  <c r="BO6" i="17"/>
  <c r="BP6" i="17" s="1"/>
  <c r="BO80" i="17"/>
  <c r="BP80" i="17" s="1"/>
  <c r="BO208" i="17"/>
  <c r="BP208" i="17" s="1"/>
  <c r="BO132" i="17"/>
  <c r="BP132" i="17" s="1"/>
  <c r="BO184" i="17"/>
  <c r="BP184" i="17" s="1"/>
  <c r="BO92" i="17"/>
  <c r="BP92" i="17" s="1"/>
  <c r="BO108" i="17"/>
  <c r="BP108" i="17" s="1"/>
  <c r="BL156" i="17"/>
  <c r="BM156" i="17" s="1"/>
  <c r="BL75" i="17"/>
  <c r="BM75" i="17" s="1"/>
  <c r="BL214" i="17"/>
  <c r="BM214" i="17" s="1"/>
  <c r="BL203" i="17"/>
  <c r="BM203" i="17" s="1"/>
  <c r="BL98" i="17"/>
  <c r="BM98" i="17" s="1"/>
  <c r="BL9" i="17"/>
  <c r="BM9" i="17" s="1"/>
  <c r="BL49" i="17"/>
  <c r="BM49" i="17" s="1"/>
  <c r="BL107" i="17"/>
  <c r="BM107" i="17" s="1"/>
  <c r="BL235" i="17"/>
  <c r="BM235" i="17" s="1"/>
  <c r="BL54" i="17"/>
  <c r="BM54" i="17" s="1"/>
  <c r="BL188" i="17"/>
  <c r="BM188" i="17" s="1"/>
  <c r="BL198" i="17"/>
  <c r="BM198" i="17" s="1"/>
  <c r="BL21" i="17"/>
  <c r="BM21" i="17" s="1"/>
  <c r="BL139" i="17"/>
  <c r="BM139" i="17" s="1"/>
  <c r="BL88" i="17"/>
  <c r="BM88" i="17" s="1"/>
  <c r="BL92" i="17"/>
  <c r="BM92" i="17" s="1"/>
  <c r="BL220" i="17"/>
  <c r="BM220" i="17" s="1"/>
  <c r="BL178" i="17"/>
  <c r="BM178" i="17" s="1"/>
  <c r="BL185" i="17"/>
  <c r="BM185" i="17" s="1"/>
  <c r="BL55" i="17"/>
  <c r="BM55" i="17" s="1"/>
  <c r="BL40" i="17"/>
  <c r="BM40" i="17" s="1"/>
  <c r="BL171" i="17"/>
  <c r="BM171" i="17" s="1"/>
  <c r="BL176" i="17"/>
  <c r="BM176" i="17" s="1"/>
  <c r="BL124" i="17"/>
  <c r="BM124" i="17" s="1"/>
  <c r="BL230" i="17"/>
  <c r="BM230" i="17" s="1"/>
  <c r="BL158" i="17"/>
  <c r="BM158" i="17" s="1"/>
  <c r="BL121" i="17"/>
  <c r="BM121" i="17" s="1"/>
  <c r="BL10" i="17"/>
  <c r="BM10" i="17" s="1"/>
  <c r="BL83" i="17"/>
  <c r="BM83" i="17" s="1"/>
  <c r="BL147" i="17"/>
  <c r="BM147" i="17" s="1"/>
  <c r="BL211" i="17"/>
  <c r="BM211" i="17" s="1"/>
  <c r="BL196" i="17"/>
  <c r="BM196" i="17" s="1"/>
  <c r="BL228" i="17"/>
  <c r="BM228" i="17" s="1"/>
  <c r="BL226" i="17"/>
  <c r="BM226" i="17" s="1"/>
  <c r="BL174" i="17"/>
  <c r="BM174" i="17" s="1"/>
  <c r="BL8" i="17"/>
  <c r="BM8" i="17" s="1"/>
  <c r="BL53" i="17"/>
  <c r="BM53" i="17" s="1"/>
  <c r="BL91" i="17"/>
  <c r="BM91" i="17" s="1"/>
  <c r="BL123" i="17"/>
  <c r="BM123" i="17" s="1"/>
  <c r="BL155" i="17"/>
  <c r="BM155" i="17" s="1"/>
  <c r="BL187" i="17"/>
  <c r="BM187" i="17" s="1"/>
  <c r="BL219" i="17"/>
  <c r="BM219" i="17" s="1"/>
  <c r="BL136" i="17"/>
  <c r="BM136" i="17" s="1"/>
  <c r="BL208" i="17"/>
  <c r="BM208" i="17" s="1"/>
  <c r="BL41" i="17"/>
  <c r="BM41" i="17" s="1"/>
  <c r="BL76" i="17"/>
  <c r="BM76" i="17" s="1"/>
  <c r="BL108" i="17"/>
  <c r="BM108" i="17" s="1"/>
  <c r="BL140" i="17"/>
  <c r="BM140" i="17" s="1"/>
  <c r="BL172" i="17"/>
  <c r="BM172" i="17" s="1"/>
  <c r="BL204" i="17"/>
  <c r="BM204" i="17" s="1"/>
  <c r="BL236" i="17"/>
  <c r="BM236" i="17" s="1"/>
  <c r="BL222" i="17"/>
  <c r="BM222" i="17" s="1"/>
  <c r="BL206" i="17"/>
  <c r="BM206" i="17" s="1"/>
  <c r="BL190" i="17"/>
  <c r="BM190" i="17" s="1"/>
  <c r="BL166" i="17"/>
  <c r="BM166" i="17" s="1"/>
  <c r="BL130" i="17"/>
  <c r="BM130" i="17" s="1"/>
  <c r="BL66" i="17"/>
  <c r="BM66" i="17" s="1"/>
  <c r="BL217" i="17"/>
  <c r="BM217" i="17" s="1"/>
  <c r="BL153" i="17"/>
  <c r="BM153" i="17" s="1"/>
  <c r="BL89" i="17"/>
  <c r="BM89" i="17" s="1"/>
  <c r="BL4" i="17"/>
  <c r="BM4" i="17" s="1"/>
  <c r="BL23" i="17"/>
  <c r="BM23" i="17" s="1"/>
  <c r="BL42" i="17"/>
  <c r="BM42" i="17" s="1"/>
  <c r="BL184" i="17"/>
  <c r="BM184" i="17" s="1"/>
  <c r="BL151" i="17"/>
  <c r="BM151" i="17" s="1"/>
  <c r="BL144" i="17"/>
  <c r="BM144" i="17" s="1"/>
  <c r="BL87" i="17"/>
  <c r="BM87" i="17" s="1"/>
  <c r="BL215" i="17"/>
  <c r="BM215" i="17" s="1"/>
  <c r="BL115" i="17"/>
  <c r="BM115" i="17" s="1"/>
  <c r="BL179" i="17"/>
  <c r="BM179" i="17" s="1"/>
  <c r="BL1" i="17"/>
  <c r="BM1" i="17" s="1"/>
  <c r="BL112" i="17"/>
  <c r="BM112" i="17" s="1"/>
  <c r="BL192" i="17"/>
  <c r="BM192" i="17" s="1"/>
  <c r="BL25" i="17"/>
  <c r="BM25" i="17" s="1"/>
  <c r="BL68" i="17"/>
  <c r="BM68" i="17" s="1"/>
  <c r="BL100" i="17"/>
  <c r="BM100" i="17" s="1"/>
  <c r="BL132" i="17"/>
  <c r="BM132" i="17" s="1"/>
  <c r="BL164" i="17"/>
  <c r="BM164" i="17" s="1"/>
  <c r="BL210" i="17"/>
  <c r="BM210" i="17" s="1"/>
  <c r="BL194" i="17"/>
  <c r="BM194" i="17" s="1"/>
  <c r="BL146" i="17"/>
  <c r="BM146" i="17" s="1"/>
  <c r="BL82" i="17"/>
  <c r="BM82" i="17" s="1"/>
  <c r="BL233" i="17"/>
  <c r="BM233" i="17" s="1"/>
  <c r="BL169" i="17"/>
  <c r="BM169" i="17" s="1"/>
  <c r="BL105" i="17"/>
  <c r="BM105" i="17" s="1"/>
  <c r="BL36" i="17"/>
  <c r="BM36" i="17" s="1"/>
  <c r="BL39" i="17"/>
  <c r="BM39" i="17" s="1"/>
  <c r="BL80" i="17"/>
  <c r="BM80" i="17" s="1"/>
  <c r="BL119" i="17"/>
  <c r="BM119" i="17" s="1"/>
  <c r="BL17" i="17"/>
  <c r="BM17" i="17" s="1"/>
  <c r="BL24" i="17"/>
  <c r="BM24" i="17" s="1"/>
  <c r="BL67" i="17"/>
  <c r="BM67" i="17" s="1"/>
  <c r="BL99" i="17"/>
  <c r="BM99" i="17" s="1"/>
  <c r="BL131" i="17"/>
  <c r="BM131" i="17" s="1"/>
  <c r="BL163" i="17"/>
  <c r="BM163" i="17" s="1"/>
  <c r="BL195" i="17"/>
  <c r="BM195" i="17" s="1"/>
  <c r="BL227" i="17"/>
  <c r="BM227" i="17" s="1"/>
  <c r="BL62" i="17"/>
  <c r="BM62" i="17" s="1"/>
  <c r="BL152" i="17"/>
  <c r="BM152" i="17" s="1"/>
  <c r="BL224" i="17"/>
  <c r="BM224" i="17" s="1"/>
  <c r="BL84" i="17"/>
  <c r="BM84" i="17" s="1"/>
  <c r="BL116" i="17"/>
  <c r="BM116" i="17" s="1"/>
  <c r="BL148" i="17"/>
  <c r="BM148" i="17" s="1"/>
  <c r="BL180" i="17"/>
  <c r="BM180" i="17" s="1"/>
  <c r="BL212" i="17"/>
  <c r="BM212" i="17" s="1"/>
  <c r="BL234" i="17"/>
  <c r="BM234" i="17" s="1"/>
  <c r="BL218" i="17"/>
  <c r="BM218" i="17" s="1"/>
  <c r="BL202" i="17"/>
  <c r="BM202" i="17" s="1"/>
  <c r="BL182" i="17"/>
  <c r="BM182" i="17" s="1"/>
  <c r="BL162" i="17"/>
  <c r="BM162" i="17" s="1"/>
  <c r="BL114" i="17"/>
  <c r="BM114" i="17" s="1"/>
  <c r="BL201" i="17"/>
  <c r="BM201" i="17" s="1"/>
  <c r="BL137" i="17"/>
  <c r="BM137" i="17" s="1"/>
  <c r="BL73" i="17"/>
  <c r="BM73" i="17" s="1"/>
  <c r="BL52" i="17"/>
  <c r="BM52" i="17" s="1"/>
  <c r="BL7" i="17"/>
  <c r="BM7" i="17" s="1"/>
  <c r="BL26" i="17"/>
  <c r="BM26" i="17" s="1"/>
  <c r="BL183" i="17"/>
  <c r="BM183" i="17" s="1"/>
  <c r="BL32" i="17"/>
  <c r="BM32" i="17" s="1"/>
  <c r="BI227" i="17"/>
  <c r="BJ227" i="17" s="1"/>
  <c r="BI109" i="17"/>
  <c r="BJ109" i="17" s="1"/>
  <c r="BI186" i="17"/>
  <c r="BJ186" i="17" s="1"/>
  <c r="BI234" i="17"/>
  <c r="BJ234" i="17" s="1"/>
  <c r="BI163" i="17"/>
  <c r="BJ163" i="17" s="1"/>
  <c r="BI220" i="17"/>
  <c r="BJ220" i="17" s="1"/>
  <c r="BI5" i="17"/>
  <c r="BJ5" i="17" s="1"/>
  <c r="BI39" i="17"/>
  <c r="BJ39" i="17" s="1"/>
  <c r="BI86" i="17"/>
  <c r="BJ86" i="17" s="1"/>
  <c r="BI92" i="17"/>
  <c r="BJ92" i="17" s="1"/>
  <c r="BI173" i="17"/>
  <c r="BJ173" i="17" s="1"/>
  <c r="BI99" i="17"/>
  <c r="BJ99" i="17" s="1"/>
  <c r="BI156" i="17"/>
  <c r="BJ156" i="17" s="1"/>
  <c r="BI50" i="17"/>
  <c r="BJ50" i="17" s="1"/>
  <c r="BI158" i="17"/>
  <c r="BJ158" i="17" s="1"/>
  <c r="BI217" i="17"/>
  <c r="BJ217" i="17" s="1"/>
  <c r="BI126" i="17"/>
  <c r="BJ126" i="17" s="1"/>
  <c r="BO103" i="17"/>
  <c r="BP103" i="17" s="1"/>
  <c r="BO119" i="17"/>
  <c r="BP119" i="17" s="1"/>
  <c r="BO135" i="17"/>
  <c r="BP135" i="17" s="1"/>
  <c r="BO151" i="17"/>
  <c r="BP151" i="17" s="1"/>
  <c r="BO167" i="17"/>
  <c r="BP167" i="17" s="1"/>
  <c r="BO183" i="17"/>
  <c r="BP183" i="17" s="1"/>
  <c r="BO199" i="17"/>
  <c r="BP199" i="17" s="1"/>
  <c r="BO215" i="17"/>
  <c r="BP215" i="17" s="1"/>
  <c r="BO231" i="17"/>
  <c r="BP231" i="17" s="1"/>
  <c r="BO60" i="17"/>
  <c r="BP60" i="17" s="1"/>
  <c r="BO47" i="17"/>
  <c r="BP47" i="17" s="1"/>
  <c r="BO31" i="17"/>
  <c r="BP31" i="17" s="1"/>
  <c r="BO15" i="17"/>
  <c r="BP15" i="17" s="1"/>
  <c r="BO63" i="17"/>
  <c r="BP63" i="17" s="1"/>
  <c r="BO34" i="17"/>
  <c r="BP34" i="17" s="1"/>
  <c r="BO18" i="17"/>
  <c r="BP18" i="17" s="1"/>
  <c r="BO2" i="17"/>
  <c r="BP2" i="17" s="1"/>
  <c r="BO5" i="17"/>
  <c r="BP5" i="17" s="1"/>
  <c r="BO96" i="17"/>
  <c r="BP96" i="17" s="1"/>
  <c r="BO160" i="17"/>
  <c r="BP160" i="17" s="1"/>
  <c r="BO224" i="17"/>
  <c r="BP224" i="17" s="1"/>
  <c r="BO84" i="17"/>
  <c r="BP84" i="17" s="1"/>
  <c r="BO148" i="17"/>
  <c r="BP148" i="17" s="1"/>
  <c r="BO212" i="17"/>
  <c r="BP212" i="17" s="1"/>
  <c r="BO72" i="17"/>
  <c r="BP72" i="17" s="1"/>
  <c r="BO136" i="17"/>
  <c r="BP136" i="17" s="1"/>
  <c r="BO200" i="17"/>
  <c r="BP200" i="17" s="1"/>
  <c r="BO188" i="17"/>
  <c r="BP188" i="17" s="1"/>
  <c r="BO172" i="17"/>
  <c r="BP172" i="17" s="1"/>
  <c r="BO41" i="17"/>
  <c r="BP41" i="17" s="1"/>
  <c r="BO204" i="17"/>
  <c r="BP204" i="17" s="1"/>
  <c r="BO177" i="17"/>
  <c r="BP177" i="17" s="1"/>
  <c r="BO193" i="17"/>
  <c r="BP193" i="17" s="1"/>
  <c r="BO209" i="17"/>
  <c r="BP209" i="17" s="1"/>
  <c r="BO225" i="17"/>
  <c r="BP225" i="17" s="1"/>
  <c r="BO8" i="17"/>
  <c r="BP8" i="17" s="1"/>
  <c r="BO45" i="17"/>
  <c r="BP45" i="17" s="1"/>
  <c r="BO58" i="17"/>
  <c r="BP58" i="17" s="1"/>
  <c r="BO78" i="17"/>
  <c r="BP78" i="17" s="1"/>
  <c r="BO94" i="17"/>
  <c r="BP94" i="17" s="1"/>
  <c r="BO110" i="17"/>
  <c r="BP110" i="17" s="1"/>
  <c r="BO126" i="17"/>
  <c r="BP126" i="17" s="1"/>
  <c r="BO142" i="17"/>
  <c r="BP142" i="17" s="1"/>
  <c r="BO158" i="17"/>
  <c r="BP158" i="17" s="1"/>
  <c r="BO174" i="17"/>
  <c r="BP174" i="17" s="1"/>
  <c r="BO190" i="17"/>
  <c r="BP190" i="17" s="1"/>
  <c r="BO206" i="17"/>
  <c r="BP206" i="17" s="1"/>
  <c r="BO222" i="17"/>
  <c r="BP222" i="17" s="1"/>
  <c r="BO238" i="17"/>
  <c r="BP238" i="17" s="1"/>
  <c r="BO40" i="17"/>
  <c r="BP40" i="17" s="1"/>
  <c r="BO53" i="17"/>
  <c r="BP53" i="17" s="1"/>
  <c r="BO75" i="17"/>
  <c r="BP75" i="17" s="1"/>
  <c r="BO91" i="17"/>
  <c r="BP91" i="17" s="1"/>
  <c r="BO107" i="17"/>
  <c r="BP107" i="17" s="1"/>
  <c r="BO123" i="17"/>
  <c r="BP123" i="17" s="1"/>
  <c r="BO139" i="17"/>
  <c r="BP139" i="17" s="1"/>
  <c r="BO155" i="17"/>
  <c r="BP155" i="17" s="1"/>
  <c r="BO171" i="17"/>
  <c r="BP171" i="17" s="1"/>
  <c r="BO187" i="17"/>
  <c r="BP187" i="17" s="1"/>
  <c r="BO203" i="17"/>
  <c r="BP203" i="17" s="1"/>
  <c r="BO219" i="17"/>
  <c r="BP219" i="17" s="1"/>
  <c r="BO235" i="17"/>
  <c r="BP235" i="17" s="1"/>
  <c r="BO56" i="17"/>
  <c r="BP56" i="17" s="1"/>
  <c r="BO43" i="17"/>
  <c r="BP43" i="17" s="1"/>
  <c r="BO27" i="17"/>
  <c r="BP27" i="17" s="1"/>
  <c r="BO11" i="17"/>
  <c r="BP11" i="17" s="1"/>
  <c r="BO59" i="17"/>
  <c r="BP59" i="17" s="1"/>
  <c r="BO46" i="17"/>
  <c r="BP46" i="17" s="1"/>
  <c r="BO30" i="17"/>
  <c r="BP30" i="17" s="1"/>
  <c r="BO14" i="17"/>
  <c r="BP14" i="17" s="1"/>
  <c r="BO17" i="17"/>
  <c r="BP17" i="17" s="1"/>
  <c r="BO112" i="17"/>
  <c r="BP112" i="17" s="1"/>
  <c r="BO176" i="17"/>
  <c r="BP176" i="17" s="1"/>
  <c r="BO25" i="17"/>
  <c r="BP25" i="17" s="1"/>
  <c r="BO100" i="17"/>
  <c r="BP100" i="17" s="1"/>
  <c r="BO164" i="17"/>
  <c r="BP164" i="17" s="1"/>
  <c r="BO228" i="17"/>
  <c r="BP228" i="17" s="1"/>
  <c r="BO88" i="17"/>
  <c r="BP88" i="17" s="1"/>
  <c r="BO152" i="17"/>
  <c r="BP152" i="17" s="1"/>
  <c r="BO216" i="17"/>
  <c r="BP216" i="17" s="1"/>
  <c r="BO140" i="17"/>
  <c r="BP140" i="17" s="1"/>
  <c r="BO76" i="17"/>
  <c r="BP76" i="17" s="1"/>
  <c r="BL142" i="17"/>
  <c r="BM142" i="17" s="1"/>
  <c r="BL126" i="17"/>
  <c r="BM126" i="17" s="1"/>
  <c r="BL110" i="17"/>
  <c r="BM110" i="17" s="1"/>
  <c r="BL94" i="17"/>
  <c r="BM94" i="17" s="1"/>
  <c r="BL78" i="17"/>
  <c r="BM78" i="17" s="1"/>
  <c r="BL58" i="17"/>
  <c r="BM58" i="17" s="1"/>
  <c r="BL45" i="17"/>
  <c r="BM45" i="17" s="1"/>
  <c r="BL13" i="17"/>
  <c r="BM13" i="17" s="1"/>
  <c r="BL229" i="17"/>
  <c r="BM229" i="17" s="1"/>
  <c r="BL213" i="17"/>
  <c r="BM213" i="17" s="1"/>
  <c r="BL197" i="17"/>
  <c r="BM197" i="17" s="1"/>
  <c r="BL181" i="17"/>
  <c r="BM181" i="17" s="1"/>
  <c r="BL165" i="17"/>
  <c r="BM165" i="17" s="1"/>
  <c r="BL149" i="17"/>
  <c r="BM149" i="17" s="1"/>
  <c r="BL133" i="17"/>
  <c r="BM133" i="17" s="1"/>
  <c r="BL117" i="17"/>
  <c r="BM117" i="17" s="1"/>
  <c r="BL101" i="17"/>
  <c r="BM101" i="17" s="1"/>
  <c r="BL85" i="17"/>
  <c r="BM85" i="17" s="1"/>
  <c r="BL69" i="17"/>
  <c r="BM69" i="17" s="1"/>
  <c r="BL28" i="17"/>
  <c r="BM28" i="17" s="1"/>
  <c r="BL64" i="17"/>
  <c r="BM64" i="17" s="1"/>
  <c r="BL35" i="17"/>
  <c r="BM35" i="17" s="1"/>
  <c r="BL19" i="17"/>
  <c r="BM19" i="17" s="1"/>
  <c r="BL3" i="17"/>
  <c r="BM3" i="17" s="1"/>
  <c r="BL51" i="17"/>
  <c r="BM51" i="17" s="1"/>
  <c r="BL38" i="17"/>
  <c r="BM38" i="17" s="1"/>
  <c r="BL22" i="17"/>
  <c r="BM22" i="17" s="1"/>
  <c r="BL6" i="17"/>
  <c r="BM6" i="17" s="1"/>
  <c r="BL104" i="17"/>
  <c r="BM104" i="17" s="1"/>
  <c r="BL216" i="17"/>
  <c r="BM216" i="17" s="1"/>
  <c r="BL61" i="17"/>
  <c r="BM61" i="17" s="1"/>
  <c r="BL95" i="17"/>
  <c r="BM95" i="17" s="1"/>
  <c r="BL127" i="17"/>
  <c r="BM127" i="17" s="1"/>
  <c r="BL159" i="17"/>
  <c r="BM159" i="17" s="1"/>
  <c r="BL191" i="17"/>
  <c r="BM191" i="17" s="1"/>
  <c r="BL223" i="17"/>
  <c r="BM223" i="17" s="1"/>
  <c r="BL72" i="17"/>
  <c r="BM72" i="17" s="1"/>
  <c r="BL168" i="17"/>
  <c r="BM168" i="17" s="1"/>
  <c r="BL186" i="17"/>
  <c r="BM186" i="17" s="1"/>
  <c r="BL170" i="17"/>
  <c r="BM170" i="17" s="1"/>
  <c r="BL154" i="17"/>
  <c r="BM154" i="17" s="1"/>
  <c r="BL138" i="17"/>
  <c r="BM138" i="17" s="1"/>
  <c r="BL122" i="17"/>
  <c r="BM122" i="17" s="1"/>
  <c r="BL106" i="17"/>
  <c r="BM106" i="17" s="1"/>
  <c r="BL90" i="17"/>
  <c r="BM90" i="17" s="1"/>
  <c r="BL74" i="17"/>
  <c r="BM74" i="17" s="1"/>
  <c r="BL50" i="17"/>
  <c r="BM50" i="17" s="1"/>
  <c r="BL37" i="17"/>
  <c r="BM37" i="17" s="1"/>
  <c r="BL5" i="17"/>
  <c r="BM5" i="17" s="1"/>
  <c r="BL225" i="17"/>
  <c r="BM225" i="17" s="1"/>
  <c r="BL209" i="17"/>
  <c r="BM209" i="17" s="1"/>
  <c r="BL193" i="17"/>
  <c r="BM193" i="17" s="1"/>
  <c r="BL177" i="17"/>
  <c r="BM177" i="17" s="1"/>
  <c r="BL161" i="17"/>
  <c r="BM161" i="17" s="1"/>
  <c r="BL145" i="17"/>
  <c r="BM145" i="17" s="1"/>
  <c r="BL129" i="17"/>
  <c r="BM129" i="17" s="1"/>
  <c r="BL113" i="17"/>
  <c r="BM113" i="17" s="1"/>
  <c r="BL97" i="17"/>
  <c r="BM97" i="17" s="1"/>
  <c r="BL81" i="17"/>
  <c r="BM81" i="17" s="1"/>
  <c r="BL65" i="17"/>
  <c r="BM65" i="17" s="1"/>
  <c r="BL20" i="17"/>
  <c r="BM20" i="17" s="1"/>
  <c r="BL60" i="17"/>
  <c r="BM60" i="17" s="1"/>
  <c r="BL47" i="17"/>
  <c r="BM47" i="17" s="1"/>
  <c r="BL31" i="17"/>
  <c r="BM31" i="17" s="1"/>
  <c r="BL15" i="17"/>
  <c r="BM15" i="17" s="1"/>
  <c r="BL63" i="17"/>
  <c r="BM63" i="17" s="1"/>
  <c r="BL34" i="17"/>
  <c r="BM34" i="17" s="1"/>
  <c r="BL18" i="17"/>
  <c r="BM18" i="17" s="1"/>
  <c r="BL2" i="17"/>
  <c r="BM2" i="17" s="1"/>
  <c r="BL120" i="17"/>
  <c r="BM120" i="17" s="1"/>
  <c r="BL16" i="17"/>
  <c r="BM16" i="17" s="1"/>
  <c r="BL71" i="17"/>
  <c r="BM71" i="17" s="1"/>
  <c r="BL103" i="17"/>
  <c r="BM103" i="17" s="1"/>
  <c r="BL135" i="17"/>
  <c r="BM135" i="17" s="1"/>
  <c r="BL167" i="17"/>
  <c r="BM167" i="17" s="1"/>
  <c r="BL199" i="17"/>
  <c r="BM199" i="17" s="1"/>
  <c r="BL231" i="17"/>
  <c r="BM231" i="17" s="1"/>
  <c r="BL96" i="17"/>
  <c r="BM96" i="17" s="1"/>
  <c r="BL200" i="17"/>
  <c r="BM200" i="17" s="1"/>
  <c r="BL150" i="17"/>
  <c r="BM150" i="17" s="1"/>
  <c r="BL134" i="17"/>
  <c r="BM134" i="17" s="1"/>
  <c r="BL118" i="17"/>
  <c r="BM118" i="17" s="1"/>
  <c r="BL102" i="17"/>
  <c r="BM102" i="17" s="1"/>
  <c r="BL86" i="17"/>
  <c r="BM86" i="17" s="1"/>
  <c r="BL70" i="17"/>
  <c r="BM70" i="17" s="1"/>
  <c r="BL29" i="17"/>
  <c r="BM29" i="17" s="1"/>
  <c r="BL237" i="17"/>
  <c r="BM237" i="17" s="1"/>
  <c r="BL221" i="17"/>
  <c r="BM221" i="17" s="1"/>
  <c r="BL205" i="17"/>
  <c r="BM205" i="17" s="1"/>
  <c r="BL189" i="17"/>
  <c r="BM189" i="17" s="1"/>
  <c r="BL173" i="17"/>
  <c r="BM173" i="17" s="1"/>
  <c r="BL157" i="17"/>
  <c r="BM157" i="17" s="1"/>
  <c r="BL141" i="17"/>
  <c r="BM141" i="17" s="1"/>
  <c r="BL125" i="17"/>
  <c r="BM125" i="17" s="1"/>
  <c r="BL109" i="17"/>
  <c r="BM109" i="17" s="1"/>
  <c r="BL93" i="17"/>
  <c r="BM93" i="17" s="1"/>
  <c r="BL77" i="17"/>
  <c r="BM77" i="17" s="1"/>
  <c r="BL57" i="17"/>
  <c r="BM57" i="17" s="1"/>
  <c r="BL44" i="17"/>
  <c r="BM44" i="17" s="1"/>
  <c r="BL12" i="17"/>
  <c r="BM12" i="17" s="1"/>
  <c r="BL56" i="17"/>
  <c r="BM56" i="17" s="1"/>
  <c r="BL43" i="17"/>
  <c r="BM43" i="17" s="1"/>
  <c r="BL27" i="17"/>
  <c r="BM27" i="17" s="1"/>
  <c r="BL11" i="17"/>
  <c r="BM11" i="17" s="1"/>
  <c r="BL59" i="17"/>
  <c r="BM59" i="17" s="1"/>
  <c r="BL46" i="17"/>
  <c r="BM46" i="17" s="1"/>
  <c r="BL30" i="17"/>
  <c r="BM30" i="17" s="1"/>
  <c r="BL14" i="17"/>
  <c r="BM14" i="17" s="1"/>
  <c r="BL33" i="17"/>
  <c r="BM33" i="17" s="1"/>
  <c r="BL160" i="17"/>
  <c r="BM160" i="17" s="1"/>
  <c r="BL48" i="17"/>
  <c r="BM48" i="17" s="1"/>
  <c r="BL79" i="17"/>
  <c r="BM79" i="17" s="1"/>
  <c r="BL111" i="17"/>
  <c r="BM111" i="17" s="1"/>
  <c r="BL143" i="17"/>
  <c r="BM143" i="17" s="1"/>
  <c r="BL175" i="17"/>
  <c r="BM175" i="17" s="1"/>
  <c r="BL207" i="17"/>
  <c r="BM207" i="17" s="1"/>
  <c r="BL238" i="17"/>
  <c r="BM238" i="17" s="1"/>
  <c r="BL128" i="17"/>
  <c r="BM128" i="17" s="1"/>
  <c r="BI115" i="17"/>
  <c r="BJ115" i="17" s="1"/>
  <c r="BI108" i="17"/>
  <c r="BJ108" i="17" s="1"/>
  <c r="BI23" i="17"/>
  <c r="BJ23" i="17" s="1"/>
  <c r="BI189" i="17"/>
  <c r="BJ189" i="17" s="1"/>
  <c r="BI179" i="17"/>
  <c r="BJ179" i="17" s="1"/>
  <c r="BI236" i="17"/>
  <c r="BJ236" i="17" s="1"/>
  <c r="BI42" i="17"/>
  <c r="BJ42" i="17" s="1"/>
  <c r="BI57" i="17"/>
  <c r="BJ57" i="17" s="1"/>
  <c r="BI178" i="17"/>
  <c r="BJ178" i="17" s="1"/>
  <c r="BI67" i="17"/>
  <c r="BJ67" i="17" s="1"/>
  <c r="BI131" i="17"/>
  <c r="BJ131" i="17" s="1"/>
  <c r="BI195" i="17"/>
  <c r="BJ195" i="17" s="1"/>
  <c r="BI53" i="17"/>
  <c r="BJ53" i="17" s="1"/>
  <c r="BI124" i="17"/>
  <c r="BJ124" i="17" s="1"/>
  <c r="BI188" i="17"/>
  <c r="BJ188" i="17" s="1"/>
  <c r="BI52" i="17"/>
  <c r="BJ52" i="17" s="1"/>
  <c r="BI7" i="17"/>
  <c r="BJ7" i="17" s="1"/>
  <c r="BI26" i="17"/>
  <c r="BJ26" i="17" s="1"/>
  <c r="BI37" i="17"/>
  <c r="BJ37" i="17" s="1"/>
  <c r="BI77" i="17"/>
  <c r="BJ77" i="17" s="1"/>
  <c r="BI141" i="17"/>
  <c r="BJ141" i="17" s="1"/>
  <c r="BI209" i="17"/>
  <c r="BJ209" i="17" s="1"/>
  <c r="BI122" i="17"/>
  <c r="BJ122" i="17" s="1"/>
  <c r="BI16" i="17"/>
  <c r="BJ16" i="17" s="1"/>
  <c r="BI36" i="17"/>
  <c r="BJ36" i="17" s="1"/>
  <c r="BI8" i="17"/>
  <c r="BJ8" i="17" s="1"/>
  <c r="BI172" i="17"/>
  <c r="BJ172" i="17" s="1"/>
  <c r="BI125" i="17"/>
  <c r="BJ125" i="17" s="1"/>
  <c r="BI83" i="17"/>
  <c r="BJ83" i="17" s="1"/>
  <c r="BI147" i="17"/>
  <c r="BJ147" i="17" s="1"/>
  <c r="BI211" i="17"/>
  <c r="BJ211" i="17" s="1"/>
  <c r="BI76" i="17"/>
  <c r="BJ76" i="17" s="1"/>
  <c r="BI140" i="17"/>
  <c r="BJ140" i="17" s="1"/>
  <c r="BI204" i="17"/>
  <c r="BJ204" i="17" s="1"/>
  <c r="BI55" i="17"/>
  <c r="BJ55" i="17" s="1"/>
  <c r="BI10" i="17"/>
  <c r="BJ10" i="17" s="1"/>
  <c r="BI21" i="17"/>
  <c r="BJ21" i="17" s="1"/>
  <c r="BI93" i="17"/>
  <c r="BJ93" i="17" s="1"/>
  <c r="BI157" i="17"/>
  <c r="BJ157" i="17" s="1"/>
  <c r="BI229" i="17"/>
  <c r="BJ229" i="17" s="1"/>
  <c r="BR203" i="17"/>
  <c r="BS203" i="17" s="1"/>
  <c r="BR219" i="17"/>
  <c r="BS219" i="17" s="1"/>
  <c r="BR235" i="17"/>
  <c r="BS235" i="17" s="1"/>
  <c r="BR111" i="17"/>
  <c r="BS111" i="17" s="1"/>
  <c r="BR127" i="17"/>
  <c r="BS127" i="17" s="1"/>
  <c r="BR143" i="17"/>
  <c r="BS143" i="17" s="1"/>
  <c r="BR159" i="17"/>
  <c r="BS159" i="17" s="1"/>
  <c r="BR175" i="17"/>
  <c r="BS175" i="17" s="1"/>
  <c r="BR191" i="17"/>
  <c r="BS191" i="17" s="1"/>
  <c r="BR207" i="17"/>
  <c r="BS207" i="17" s="1"/>
  <c r="BR223" i="17"/>
  <c r="BS223" i="17" s="1"/>
  <c r="BI48" i="17"/>
  <c r="BJ48" i="17" s="1"/>
  <c r="BI71" i="17"/>
  <c r="BJ71" i="17" s="1"/>
  <c r="BI87" i="17"/>
  <c r="BJ87" i="17" s="1"/>
  <c r="BI103" i="17"/>
  <c r="BJ103" i="17" s="1"/>
  <c r="BI119" i="17"/>
  <c r="BJ119" i="17" s="1"/>
  <c r="BI135" i="17"/>
  <c r="BJ135" i="17" s="1"/>
  <c r="BI151" i="17"/>
  <c r="BJ151" i="17" s="1"/>
  <c r="BI167" i="17"/>
  <c r="BJ167" i="17" s="1"/>
  <c r="BI183" i="17"/>
  <c r="BJ183" i="17" s="1"/>
  <c r="BI199" i="17"/>
  <c r="BJ199" i="17" s="1"/>
  <c r="BI215" i="17"/>
  <c r="BJ215" i="17" s="1"/>
  <c r="BI231" i="17"/>
  <c r="BJ231" i="17" s="1"/>
  <c r="BI24" i="17"/>
  <c r="BJ24" i="17" s="1"/>
  <c r="BI62" i="17"/>
  <c r="BJ62" i="17" s="1"/>
  <c r="BI80" i="17"/>
  <c r="BJ80" i="17" s="1"/>
  <c r="BI96" i="17"/>
  <c r="BJ96" i="17" s="1"/>
  <c r="BI112" i="17"/>
  <c r="BJ112" i="17" s="1"/>
  <c r="BI128" i="17"/>
  <c r="BJ128" i="17" s="1"/>
  <c r="BI144" i="17"/>
  <c r="BJ144" i="17" s="1"/>
  <c r="BI160" i="17"/>
  <c r="BJ160" i="17" s="1"/>
  <c r="BI176" i="17"/>
  <c r="BJ176" i="17" s="1"/>
  <c r="BI192" i="17"/>
  <c r="BJ192" i="17" s="1"/>
  <c r="BI208" i="17"/>
  <c r="BJ208" i="17" s="1"/>
  <c r="BI224" i="17"/>
  <c r="BJ224" i="17" s="1"/>
  <c r="BI64" i="17"/>
  <c r="BJ64" i="17" s="1"/>
  <c r="BI35" i="17"/>
  <c r="BJ35" i="17" s="1"/>
  <c r="BI19" i="17"/>
  <c r="BJ19" i="17" s="1"/>
  <c r="BI3" i="17"/>
  <c r="BJ3" i="17" s="1"/>
  <c r="BI51" i="17"/>
  <c r="BJ51" i="17" s="1"/>
  <c r="BI38" i="17"/>
  <c r="BJ38" i="17" s="1"/>
  <c r="BI22" i="17"/>
  <c r="BJ22" i="17" s="1"/>
  <c r="BI6" i="17"/>
  <c r="BJ6" i="17" s="1"/>
  <c r="BI33" i="17"/>
  <c r="BJ33" i="17" s="1"/>
  <c r="BI17" i="17"/>
  <c r="BJ17" i="17" s="1"/>
  <c r="BI28" i="17"/>
  <c r="BJ28" i="17" s="1"/>
  <c r="BI65" i="17"/>
  <c r="BJ65" i="17" s="1"/>
  <c r="BI81" i="17"/>
  <c r="BJ81" i="17" s="1"/>
  <c r="BI97" i="17"/>
  <c r="BJ97" i="17" s="1"/>
  <c r="BI113" i="17"/>
  <c r="BJ113" i="17" s="1"/>
  <c r="BI129" i="17"/>
  <c r="BJ129" i="17" s="1"/>
  <c r="BI145" i="17"/>
  <c r="BJ145" i="17" s="1"/>
  <c r="BI161" i="17"/>
  <c r="BJ161" i="17" s="1"/>
  <c r="BI177" i="17"/>
  <c r="BJ177" i="17" s="1"/>
  <c r="BI193" i="17"/>
  <c r="BJ193" i="17" s="1"/>
  <c r="BI213" i="17"/>
  <c r="BJ213" i="17" s="1"/>
  <c r="BI237" i="17"/>
  <c r="BJ237" i="17" s="1"/>
  <c r="BI218" i="17"/>
  <c r="BJ218" i="17" s="1"/>
  <c r="BI166" i="17"/>
  <c r="BJ166" i="17" s="1"/>
  <c r="BI98" i="17"/>
  <c r="BJ98" i="17" s="1"/>
  <c r="BI32" i="17"/>
  <c r="BJ32" i="17" s="1"/>
  <c r="BI174" i="17"/>
  <c r="BJ174" i="17" s="1"/>
  <c r="BI106" i="17"/>
  <c r="BJ106" i="17" s="1"/>
  <c r="BI206" i="17"/>
  <c r="BJ206" i="17" s="1"/>
  <c r="BI146" i="17"/>
  <c r="BJ146" i="17" s="1"/>
  <c r="BI4" i="17"/>
  <c r="BJ4" i="17" s="1"/>
  <c r="BI49" i="17"/>
  <c r="BJ49" i="17" s="1"/>
  <c r="BI75" i="17"/>
  <c r="BJ75" i="17" s="1"/>
  <c r="BI91" i="17"/>
  <c r="BJ91" i="17" s="1"/>
  <c r="BI107" i="17"/>
  <c r="BJ107" i="17" s="1"/>
  <c r="BI123" i="17"/>
  <c r="BJ123" i="17" s="1"/>
  <c r="BI139" i="17"/>
  <c r="BJ139" i="17" s="1"/>
  <c r="BI155" i="17"/>
  <c r="BJ155" i="17" s="1"/>
  <c r="BI171" i="17"/>
  <c r="BJ171" i="17" s="1"/>
  <c r="BI187" i="17"/>
  <c r="BJ187" i="17" s="1"/>
  <c r="BI203" i="17"/>
  <c r="BJ203" i="17" s="1"/>
  <c r="BI219" i="17"/>
  <c r="BJ219" i="17" s="1"/>
  <c r="BI235" i="17"/>
  <c r="BJ235" i="17" s="1"/>
  <c r="BI40" i="17"/>
  <c r="BJ40" i="17" s="1"/>
  <c r="BI68" i="17"/>
  <c r="BJ68" i="17" s="1"/>
  <c r="BI84" i="17"/>
  <c r="BJ84" i="17" s="1"/>
  <c r="BI100" i="17"/>
  <c r="BJ100" i="17" s="1"/>
  <c r="BI116" i="17"/>
  <c r="BJ116" i="17" s="1"/>
  <c r="BI132" i="17"/>
  <c r="BJ132" i="17" s="1"/>
  <c r="BI148" i="17"/>
  <c r="BJ148" i="17" s="1"/>
  <c r="BI164" i="17"/>
  <c r="BJ164" i="17" s="1"/>
  <c r="BI180" i="17"/>
  <c r="BJ180" i="17" s="1"/>
  <c r="BI196" i="17"/>
  <c r="BJ196" i="17" s="1"/>
  <c r="BI212" i="17"/>
  <c r="BJ212" i="17" s="1"/>
  <c r="BI228" i="17"/>
  <c r="BJ228" i="17" s="1"/>
  <c r="BI60" i="17"/>
  <c r="BJ60" i="17" s="1"/>
  <c r="BI47" i="17"/>
  <c r="BJ47" i="17" s="1"/>
  <c r="BI31" i="17"/>
  <c r="BJ31" i="17" s="1"/>
  <c r="BI15" i="17"/>
  <c r="BJ15" i="17" s="1"/>
  <c r="BI63" i="17"/>
  <c r="BJ63" i="17" s="1"/>
  <c r="BI34" i="17"/>
  <c r="BJ34" i="17" s="1"/>
  <c r="BI18" i="17"/>
  <c r="BJ18" i="17" s="1"/>
  <c r="BI2" i="17"/>
  <c r="BJ2" i="17" s="1"/>
  <c r="BI45" i="17"/>
  <c r="BJ45" i="17" s="1"/>
  <c r="BI29" i="17"/>
  <c r="BJ29" i="17" s="1"/>
  <c r="BI13" i="17"/>
  <c r="BJ13" i="17" s="1"/>
  <c r="BI44" i="17"/>
  <c r="BJ44" i="17" s="1"/>
  <c r="BI69" i="17"/>
  <c r="BJ69" i="17" s="1"/>
  <c r="BI85" i="17"/>
  <c r="BJ85" i="17" s="1"/>
  <c r="BI101" i="17"/>
  <c r="BJ101" i="17" s="1"/>
  <c r="BI117" i="17"/>
  <c r="BJ117" i="17" s="1"/>
  <c r="BI133" i="17"/>
  <c r="BJ133" i="17" s="1"/>
  <c r="BI149" i="17"/>
  <c r="BJ149" i="17" s="1"/>
  <c r="BI165" i="17"/>
  <c r="BJ165" i="17" s="1"/>
  <c r="BI181" i="17"/>
  <c r="BJ181" i="17" s="1"/>
  <c r="BI197" i="17"/>
  <c r="BJ197" i="17" s="1"/>
  <c r="BI221" i="17"/>
  <c r="BJ221" i="17" s="1"/>
  <c r="BI222" i="17"/>
  <c r="BJ222" i="17" s="1"/>
  <c r="BI214" i="17"/>
  <c r="BJ214" i="17" s="1"/>
  <c r="BI142" i="17"/>
  <c r="BJ142" i="17" s="1"/>
  <c r="BI94" i="17"/>
  <c r="BJ94" i="17" s="1"/>
  <c r="BI226" i="17"/>
  <c r="BJ226" i="17" s="1"/>
  <c r="BI150" i="17"/>
  <c r="BJ150" i="17" s="1"/>
  <c r="BI90" i="17"/>
  <c r="BJ90" i="17" s="1"/>
  <c r="BI194" i="17"/>
  <c r="BJ194" i="17" s="1"/>
  <c r="BI118" i="17"/>
  <c r="BJ118" i="17" s="1"/>
  <c r="BI20" i="17"/>
  <c r="BJ20" i="17" s="1"/>
  <c r="BI61" i="17"/>
  <c r="BJ61" i="17" s="1"/>
  <c r="BI79" i="17"/>
  <c r="BJ79" i="17" s="1"/>
  <c r="BI95" i="17"/>
  <c r="BJ95" i="17" s="1"/>
  <c r="BI111" i="17"/>
  <c r="BJ111" i="17" s="1"/>
  <c r="BI127" i="17"/>
  <c r="BJ127" i="17" s="1"/>
  <c r="BI143" i="17"/>
  <c r="BJ143" i="17" s="1"/>
  <c r="BI159" i="17"/>
  <c r="BJ159" i="17" s="1"/>
  <c r="BI175" i="17"/>
  <c r="BJ175" i="17" s="1"/>
  <c r="BI191" i="17"/>
  <c r="BJ191" i="17" s="1"/>
  <c r="BI207" i="17"/>
  <c r="BJ207" i="17" s="1"/>
  <c r="BI223" i="17"/>
  <c r="BJ223" i="17" s="1"/>
  <c r="BI1" i="17"/>
  <c r="BJ1" i="17" s="1"/>
  <c r="BI72" i="17"/>
  <c r="BJ72" i="17" s="1"/>
  <c r="BI88" i="17"/>
  <c r="BJ88" i="17" s="1"/>
  <c r="BI104" i="17"/>
  <c r="BJ104" i="17" s="1"/>
  <c r="BI120" i="17"/>
  <c r="BJ120" i="17" s="1"/>
  <c r="BI136" i="17"/>
  <c r="BJ136" i="17" s="1"/>
  <c r="BI152" i="17"/>
  <c r="BJ152" i="17" s="1"/>
  <c r="BI168" i="17"/>
  <c r="BJ168" i="17" s="1"/>
  <c r="BI184" i="17"/>
  <c r="BJ184" i="17" s="1"/>
  <c r="BI200" i="17"/>
  <c r="BJ200" i="17" s="1"/>
  <c r="BI216" i="17"/>
  <c r="BJ216" i="17" s="1"/>
  <c r="BI232" i="17"/>
  <c r="BJ232" i="17" s="1"/>
  <c r="BI56" i="17"/>
  <c r="BJ56" i="17" s="1"/>
  <c r="BI43" i="17"/>
  <c r="BJ43" i="17" s="1"/>
  <c r="BI27" i="17"/>
  <c r="BJ27" i="17" s="1"/>
  <c r="BI11" i="17"/>
  <c r="BJ11" i="17" s="1"/>
  <c r="BI59" i="17"/>
  <c r="BJ59" i="17" s="1"/>
  <c r="BI46" i="17"/>
  <c r="BJ46" i="17" s="1"/>
  <c r="BI30" i="17"/>
  <c r="BJ30" i="17" s="1"/>
  <c r="BI14" i="17"/>
  <c r="BJ14" i="17" s="1"/>
  <c r="BI54" i="17"/>
  <c r="BJ54" i="17" s="1"/>
  <c r="BI41" i="17"/>
  <c r="BJ41" i="17" s="1"/>
  <c r="BI25" i="17"/>
  <c r="BJ25" i="17" s="1"/>
  <c r="BI9" i="17"/>
  <c r="BJ9" i="17" s="1"/>
  <c r="BI73" i="17"/>
  <c r="BJ73" i="17" s="1"/>
  <c r="BI89" i="17"/>
  <c r="BJ89" i="17" s="1"/>
  <c r="BI105" i="17"/>
  <c r="BJ105" i="17" s="1"/>
  <c r="BI121" i="17"/>
  <c r="BJ121" i="17" s="1"/>
  <c r="BI137" i="17"/>
  <c r="BJ137" i="17" s="1"/>
  <c r="BI153" i="17"/>
  <c r="BJ153" i="17" s="1"/>
  <c r="BI169" i="17"/>
  <c r="BJ169" i="17" s="1"/>
  <c r="BI185" i="17"/>
  <c r="BJ185" i="17" s="1"/>
  <c r="BI205" i="17"/>
  <c r="BJ205" i="17" s="1"/>
  <c r="BI225" i="17"/>
  <c r="BJ225" i="17" s="1"/>
  <c r="BI12" i="17"/>
  <c r="BJ12" i="17" s="1"/>
  <c r="BI190" i="17"/>
  <c r="BJ190" i="17" s="1"/>
  <c r="BI130" i="17"/>
  <c r="BJ130" i="17" s="1"/>
  <c r="BI82" i="17"/>
  <c r="BJ82" i="17" s="1"/>
  <c r="BI198" i="17"/>
  <c r="BJ198" i="17" s="1"/>
  <c r="BI138" i="17"/>
  <c r="BJ138" i="17" s="1"/>
  <c r="BI78" i="17"/>
  <c r="BJ78" i="17" s="1"/>
  <c r="BI170" i="17"/>
  <c r="BJ170" i="17" s="1"/>
  <c r="BI102" i="17"/>
  <c r="BJ102" i="17" s="1"/>
  <c r="BI201" i="17"/>
  <c r="BJ201" i="17" s="1"/>
  <c r="BI233" i="17"/>
  <c r="BJ233" i="17" s="1"/>
  <c r="BI230" i="17"/>
  <c r="BJ230" i="17" s="1"/>
  <c r="BI202" i="17"/>
  <c r="BJ202" i="17" s="1"/>
  <c r="BI154" i="17"/>
  <c r="BJ154" i="17" s="1"/>
  <c r="BI110" i="17"/>
  <c r="BJ110" i="17" s="1"/>
  <c r="BI70" i="17"/>
  <c r="BJ70" i="17" s="1"/>
  <c r="BI210" i="17"/>
  <c r="BJ210" i="17" s="1"/>
  <c r="BI162" i="17"/>
  <c r="BJ162" i="17" s="1"/>
  <c r="BI114" i="17"/>
  <c r="BJ114" i="17" s="1"/>
  <c r="BI58" i="17"/>
  <c r="BJ58" i="17" s="1"/>
  <c r="BI182" i="17"/>
  <c r="BJ182" i="17" s="1"/>
  <c r="BI134" i="17"/>
  <c r="BJ134" i="17" s="1"/>
  <c r="BI74" i="17"/>
  <c r="BJ74" i="17" s="1"/>
  <c r="BI238" i="17"/>
  <c r="BJ238" i="17" s="1"/>
  <c r="BI66" i="17"/>
  <c r="BJ66" i="17" s="1"/>
  <c r="BF5" i="17"/>
  <c r="BG5" i="17" s="1"/>
  <c r="BF9" i="17"/>
  <c r="BG9" i="17" s="1"/>
  <c r="BF13" i="17"/>
  <c r="BG13" i="17" s="1"/>
  <c r="BF17" i="17"/>
  <c r="BG17" i="17" s="1"/>
  <c r="BF21" i="17"/>
  <c r="BG21" i="17" s="1"/>
  <c r="BF25" i="17"/>
  <c r="BG25" i="17" s="1"/>
  <c r="BF29" i="17"/>
  <c r="BG29" i="17" s="1"/>
  <c r="BF33" i="17"/>
  <c r="BG33" i="17" s="1"/>
  <c r="BF37" i="17"/>
  <c r="BG37" i="17" s="1"/>
  <c r="BF41" i="17"/>
  <c r="BG41" i="17" s="1"/>
  <c r="BF45" i="17"/>
  <c r="BG45" i="17" s="1"/>
  <c r="BF50" i="17"/>
  <c r="BG50" i="17" s="1"/>
  <c r="BF54" i="17"/>
  <c r="BG54" i="17" s="1"/>
  <c r="BF58" i="17"/>
  <c r="BG58" i="17" s="1"/>
  <c r="BF62" i="17"/>
  <c r="BG62" i="17" s="1"/>
  <c r="BF2" i="17"/>
  <c r="BG2" i="17" s="1"/>
  <c r="BF3" i="17"/>
  <c r="BG3" i="17" s="1"/>
  <c r="BF7" i="17"/>
  <c r="BG7" i="17" s="1"/>
  <c r="BF11" i="17"/>
  <c r="BG11" i="17" s="1"/>
  <c r="BF15" i="17"/>
  <c r="BG15" i="17" s="1"/>
  <c r="BF19" i="17"/>
  <c r="BG19" i="17" s="1"/>
  <c r="BF23" i="17"/>
  <c r="BG23" i="17" s="1"/>
  <c r="BF27" i="17"/>
  <c r="BG27" i="17" s="1"/>
  <c r="BF31" i="17"/>
  <c r="BG31" i="17" s="1"/>
  <c r="BF35" i="17"/>
  <c r="BG35" i="17" s="1"/>
  <c r="BF39" i="17"/>
  <c r="BG39" i="17" s="1"/>
  <c r="BF43" i="17"/>
  <c r="BG43" i="17" s="1"/>
  <c r="BF47" i="17"/>
  <c r="BG47" i="17" s="1"/>
  <c r="BF52" i="17"/>
  <c r="BG52" i="17" s="1"/>
  <c r="BF56" i="17"/>
  <c r="BG56" i="17" s="1"/>
  <c r="BF60" i="17"/>
  <c r="BG60" i="17" s="1"/>
  <c r="BF64" i="17"/>
  <c r="BG64" i="17" s="1"/>
  <c r="BF4" i="17"/>
  <c r="BG4" i="17" s="1"/>
  <c r="BF6" i="17"/>
  <c r="BG6" i="17" s="1"/>
  <c r="BF14" i="17"/>
  <c r="BG14" i="17" s="1"/>
  <c r="BF22" i="17"/>
  <c r="BG22" i="17" s="1"/>
  <c r="BF30" i="17"/>
  <c r="BG30" i="17" s="1"/>
  <c r="BF38" i="17"/>
  <c r="BG38" i="17" s="1"/>
  <c r="BF46" i="17"/>
  <c r="BG46" i="17" s="1"/>
  <c r="BF51" i="17"/>
  <c r="BG51" i="17" s="1"/>
  <c r="BF59" i="17"/>
  <c r="BG59" i="17" s="1"/>
  <c r="BF66" i="17"/>
  <c r="BG66" i="17" s="1"/>
  <c r="BF70" i="17"/>
  <c r="BG70" i="17" s="1"/>
  <c r="BF74" i="17"/>
  <c r="BG74" i="17" s="1"/>
  <c r="BF78" i="17"/>
  <c r="BG78" i="17" s="1"/>
  <c r="BF82" i="17"/>
  <c r="BG82" i="17" s="1"/>
  <c r="BF86" i="17"/>
  <c r="BG86" i="17" s="1"/>
  <c r="BF90" i="17"/>
  <c r="BG90" i="17" s="1"/>
  <c r="BF94" i="17"/>
  <c r="BG94" i="17" s="1"/>
  <c r="BF98" i="17"/>
  <c r="BG98" i="17" s="1"/>
  <c r="BF102" i="17"/>
  <c r="BG102" i="17" s="1"/>
  <c r="BF106" i="17"/>
  <c r="BG106" i="17" s="1"/>
  <c r="BF110" i="17"/>
  <c r="BG110" i="17" s="1"/>
  <c r="BF114" i="17"/>
  <c r="BG114" i="17" s="1"/>
  <c r="BF118" i="17"/>
  <c r="BG118" i="17" s="1"/>
  <c r="BF122" i="17"/>
  <c r="BG122" i="17" s="1"/>
  <c r="BF126" i="17"/>
  <c r="BG126" i="17" s="1"/>
  <c r="BF130" i="17"/>
  <c r="BG130" i="17" s="1"/>
  <c r="BF134" i="17"/>
  <c r="BG134" i="17" s="1"/>
  <c r="BF138" i="17"/>
  <c r="BG138" i="17" s="1"/>
  <c r="BF142" i="17"/>
  <c r="BG142" i="17" s="1"/>
  <c r="BF146" i="17"/>
  <c r="BG146" i="17" s="1"/>
  <c r="BF150" i="17"/>
  <c r="BG150" i="17" s="1"/>
  <c r="BF154" i="17"/>
  <c r="BG154" i="17" s="1"/>
  <c r="BF158" i="17"/>
  <c r="BG158" i="17" s="1"/>
  <c r="BF162" i="17"/>
  <c r="BG162" i="17" s="1"/>
  <c r="BF166" i="17"/>
  <c r="BG166" i="17" s="1"/>
  <c r="BF170" i="17"/>
  <c r="BG170" i="17" s="1"/>
  <c r="BF174" i="17"/>
  <c r="BG174" i="17" s="1"/>
  <c r="BF178" i="17"/>
  <c r="BG178" i="17" s="1"/>
  <c r="BF182" i="17"/>
  <c r="BG182" i="17" s="1"/>
  <c r="BF186" i="17"/>
  <c r="BG186" i="17" s="1"/>
  <c r="BF190" i="17"/>
  <c r="BG190" i="17" s="1"/>
  <c r="BF194" i="17"/>
  <c r="BG194" i="17" s="1"/>
  <c r="BF198" i="17"/>
  <c r="BG198" i="17" s="1"/>
  <c r="BF202" i="17"/>
  <c r="BG202" i="17" s="1"/>
  <c r="BF206" i="17"/>
  <c r="BG206" i="17" s="1"/>
  <c r="BF210" i="17"/>
  <c r="BG210" i="17" s="1"/>
  <c r="BF214" i="17"/>
  <c r="BG214" i="17" s="1"/>
  <c r="BF8" i="17"/>
  <c r="BG8" i="17" s="1"/>
  <c r="BF16" i="17"/>
  <c r="BG16" i="17" s="1"/>
  <c r="BF24" i="17"/>
  <c r="BG24" i="17" s="1"/>
  <c r="BF32" i="17"/>
  <c r="BG32" i="17" s="1"/>
  <c r="BF40" i="17"/>
  <c r="BG40" i="17" s="1"/>
  <c r="BF48" i="17"/>
  <c r="BG48" i="17" s="1"/>
  <c r="BF53" i="17"/>
  <c r="BG53" i="17" s="1"/>
  <c r="BF61" i="17"/>
  <c r="BG61" i="17" s="1"/>
  <c r="BF67" i="17"/>
  <c r="BG67" i="17" s="1"/>
  <c r="BF71" i="17"/>
  <c r="BG71" i="17" s="1"/>
  <c r="BF75" i="17"/>
  <c r="BG75" i="17" s="1"/>
  <c r="BF79" i="17"/>
  <c r="BG79" i="17" s="1"/>
  <c r="BF83" i="17"/>
  <c r="BG83" i="17" s="1"/>
  <c r="BF87" i="17"/>
  <c r="BG87" i="17" s="1"/>
  <c r="BF91" i="17"/>
  <c r="BG91" i="17" s="1"/>
  <c r="BF95" i="17"/>
  <c r="BG95" i="17" s="1"/>
  <c r="BF99" i="17"/>
  <c r="BG99" i="17" s="1"/>
  <c r="BF103" i="17"/>
  <c r="BG103" i="17" s="1"/>
  <c r="BF107" i="17"/>
  <c r="BG107" i="17" s="1"/>
  <c r="BF111" i="17"/>
  <c r="BG111" i="17" s="1"/>
  <c r="BF115" i="17"/>
  <c r="BG115" i="17" s="1"/>
  <c r="BF119" i="17"/>
  <c r="BG119" i="17" s="1"/>
  <c r="BF123" i="17"/>
  <c r="BG123" i="17" s="1"/>
  <c r="BF127" i="17"/>
  <c r="BG127" i="17" s="1"/>
  <c r="BF131" i="17"/>
  <c r="BG131" i="17" s="1"/>
  <c r="BF135" i="17"/>
  <c r="BG135" i="17" s="1"/>
  <c r="BF139" i="17"/>
  <c r="BG139" i="17" s="1"/>
  <c r="BF143" i="17"/>
  <c r="BG143" i="17" s="1"/>
  <c r="BF147" i="17"/>
  <c r="BG147" i="17" s="1"/>
  <c r="BF151" i="17"/>
  <c r="BG151" i="17" s="1"/>
  <c r="BF155" i="17"/>
  <c r="BG155" i="17" s="1"/>
  <c r="BF159" i="17"/>
  <c r="BG159" i="17" s="1"/>
  <c r="BF163" i="17"/>
  <c r="BG163" i="17" s="1"/>
  <c r="BF167" i="17"/>
  <c r="BG167" i="17" s="1"/>
  <c r="BF171" i="17"/>
  <c r="BG171" i="17" s="1"/>
  <c r="BF175" i="17"/>
  <c r="BG175" i="17" s="1"/>
  <c r="BF179" i="17"/>
  <c r="BG179" i="17" s="1"/>
  <c r="BF183" i="17"/>
  <c r="BG183" i="17" s="1"/>
  <c r="BF187" i="17"/>
  <c r="BG187" i="17" s="1"/>
  <c r="BF191" i="17"/>
  <c r="BG191" i="17" s="1"/>
  <c r="BF195" i="17"/>
  <c r="BG195" i="17" s="1"/>
  <c r="BF199" i="17"/>
  <c r="BG199" i="17" s="1"/>
  <c r="BF203" i="17"/>
  <c r="BG203" i="17" s="1"/>
  <c r="BF207" i="17"/>
  <c r="BG207" i="17" s="1"/>
  <c r="BF211" i="17"/>
  <c r="BG211" i="17" s="1"/>
  <c r="BF215" i="17"/>
  <c r="BG215" i="17" s="1"/>
  <c r="BF219" i="17"/>
  <c r="BG219" i="17" s="1"/>
  <c r="BF223" i="17"/>
  <c r="BG223" i="17" s="1"/>
  <c r="BF227" i="17"/>
  <c r="BG227" i="17" s="1"/>
  <c r="BF231" i="17"/>
  <c r="BG231" i="17" s="1"/>
  <c r="BF235" i="17"/>
  <c r="BG235" i="17" s="1"/>
  <c r="BF1" i="17"/>
  <c r="BG1" i="17" s="1"/>
  <c r="BF10" i="17"/>
  <c r="BG10" i="17" s="1"/>
  <c r="BF18" i="17"/>
  <c r="BG18" i="17" s="1"/>
  <c r="BF26" i="17"/>
  <c r="BG26" i="17" s="1"/>
  <c r="BF34" i="17"/>
  <c r="BG34" i="17" s="1"/>
  <c r="BF42" i="17"/>
  <c r="BG42" i="17" s="1"/>
  <c r="BF55" i="17"/>
  <c r="BG55" i="17" s="1"/>
  <c r="BF63" i="17"/>
  <c r="BG63" i="17" s="1"/>
  <c r="BF68" i="17"/>
  <c r="BG68" i="17" s="1"/>
  <c r="BF72" i="17"/>
  <c r="BG72" i="17" s="1"/>
  <c r="BF76" i="17"/>
  <c r="BG76" i="17" s="1"/>
  <c r="BF80" i="17"/>
  <c r="BG80" i="17" s="1"/>
  <c r="BF84" i="17"/>
  <c r="BG84" i="17" s="1"/>
  <c r="BF88" i="17"/>
  <c r="BG88" i="17" s="1"/>
  <c r="BF92" i="17"/>
  <c r="BG92" i="17" s="1"/>
  <c r="BF96" i="17"/>
  <c r="BG96" i="17" s="1"/>
  <c r="BF100" i="17"/>
  <c r="BG100" i="17" s="1"/>
  <c r="BF104" i="17"/>
  <c r="BG104" i="17" s="1"/>
  <c r="BF108" i="17"/>
  <c r="BG108" i="17" s="1"/>
  <c r="BF112" i="17"/>
  <c r="BG112" i="17" s="1"/>
  <c r="BF116" i="17"/>
  <c r="BG116" i="17" s="1"/>
  <c r="BF120" i="17"/>
  <c r="BG120" i="17" s="1"/>
  <c r="BF124" i="17"/>
  <c r="BG124" i="17" s="1"/>
  <c r="BF128" i="17"/>
  <c r="BG128" i="17" s="1"/>
  <c r="BF132" i="17"/>
  <c r="BG132" i="17" s="1"/>
  <c r="BF136" i="17"/>
  <c r="BG136" i="17" s="1"/>
  <c r="BF140" i="17"/>
  <c r="BG140" i="17" s="1"/>
  <c r="BF144" i="17"/>
  <c r="BG144" i="17" s="1"/>
  <c r="BF148" i="17"/>
  <c r="BG148" i="17" s="1"/>
  <c r="BF152" i="17"/>
  <c r="BG152" i="17" s="1"/>
  <c r="BF156" i="17"/>
  <c r="BG156" i="17" s="1"/>
  <c r="BF160" i="17"/>
  <c r="BG160" i="17" s="1"/>
  <c r="BF164" i="17"/>
  <c r="BG164" i="17" s="1"/>
  <c r="BF168" i="17"/>
  <c r="BG168" i="17" s="1"/>
  <c r="BF172" i="17"/>
  <c r="BG172" i="17" s="1"/>
  <c r="BF176" i="17"/>
  <c r="BG176" i="17" s="1"/>
  <c r="BF180" i="17"/>
  <c r="BG180" i="17" s="1"/>
  <c r="BF184" i="17"/>
  <c r="BG184" i="17" s="1"/>
  <c r="BF188" i="17"/>
  <c r="BG188" i="17" s="1"/>
  <c r="BF192" i="17"/>
  <c r="BG192" i="17" s="1"/>
  <c r="BF196" i="17"/>
  <c r="BG196" i="17" s="1"/>
  <c r="BF200" i="17"/>
  <c r="BG200" i="17" s="1"/>
  <c r="BF204" i="17"/>
  <c r="BG204" i="17" s="1"/>
  <c r="BF208" i="17"/>
  <c r="BG208" i="17" s="1"/>
  <c r="BF212" i="17"/>
  <c r="BG212" i="17" s="1"/>
  <c r="BF216" i="17"/>
  <c r="BG216" i="17" s="1"/>
  <c r="BF12" i="17"/>
  <c r="BG12" i="17" s="1"/>
  <c r="BF20" i="17"/>
  <c r="BG20" i="17" s="1"/>
  <c r="BF28" i="17"/>
  <c r="BG28" i="17" s="1"/>
  <c r="BF36" i="17"/>
  <c r="BG36" i="17" s="1"/>
  <c r="BF44" i="17"/>
  <c r="BG44" i="17" s="1"/>
  <c r="BF49" i="17"/>
  <c r="BG49" i="17" s="1"/>
  <c r="BF57" i="17"/>
  <c r="BG57" i="17" s="1"/>
  <c r="BF65" i="17"/>
  <c r="BG65" i="17" s="1"/>
  <c r="BF69" i="17"/>
  <c r="BG69" i="17" s="1"/>
  <c r="BF73" i="17"/>
  <c r="BG73" i="17" s="1"/>
  <c r="BF77" i="17"/>
  <c r="BG77" i="17" s="1"/>
  <c r="BF81" i="17"/>
  <c r="BG81" i="17" s="1"/>
  <c r="BF85" i="17"/>
  <c r="BG85" i="17" s="1"/>
  <c r="BF89" i="17"/>
  <c r="BG89" i="17" s="1"/>
  <c r="BF93" i="17"/>
  <c r="BG93" i="17" s="1"/>
  <c r="BF97" i="17"/>
  <c r="BG97" i="17" s="1"/>
  <c r="BF101" i="17"/>
  <c r="BG101" i="17" s="1"/>
  <c r="BF105" i="17"/>
  <c r="BG105" i="17" s="1"/>
  <c r="BF109" i="17"/>
  <c r="BG109" i="17" s="1"/>
  <c r="BF113" i="17"/>
  <c r="BG113" i="17" s="1"/>
  <c r="BF117" i="17"/>
  <c r="BG117" i="17" s="1"/>
  <c r="BF121" i="17"/>
  <c r="BG121" i="17" s="1"/>
  <c r="BF125" i="17"/>
  <c r="BG125" i="17" s="1"/>
  <c r="BF129" i="17"/>
  <c r="BG129" i="17" s="1"/>
  <c r="BF133" i="17"/>
  <c r="BG133" i="17" s="1"/>
  <c r="BF137" i="17"/>
  <c r="BG137" i="17" s="1"/>
  <c r="BF141" i="17"/>
  <c r="BG141" i="17" s="1"/>
  <c r="BF145" i="17"/>
  <c r="BG145" i="17" s="1"/>
  <c r="BF149" i="17"/>
  <c r="BG149" i="17" s="1"/>
  <c r="BF153" i="17"/>
  <c r="BG153" i="17" s="1"/>
  <c r="BF157" i="17"/>
  <c r="BG157" i="17" s="1"/>
  <c r="BF161" i="17"/>
  <c r="BG161" i="17" s="1"/>
  <c r="BF165" i="17"/>
  <c r="BG165" i="17" s="1"/>
  <c r="BF169" i="17"/>
  <c r="BG169" i="17" s="1"/>
  <c r="BF173" i="17"/>
  <c r="BG173" i="17" s="1"/>
  <c r="BF177" i="17"/>
  <c r="BG177" i="17" s="1"/>
  <c r="BF181" i="17"/>
  <c r="BG181" i="17" s="1"/>
  <c r="BF185" i="17"/>
  <c r="BG185" i="17" s="1"/>
  <c r="BF189" i="17"/>
  <c r="BG189" i="17" s="1"/>
  <c r="BF193" i="17"/>
  <c r="BG193" i="17" s="1"/>
  <c r="BF197" i="17"/>
  <c r="BG197" i="17" s="1"/>
  <c r="BF201" i="17"/>
  <c r="BG201" i="17" s="1"/>
  <c r="BF205" i="17"/>
  <c r="BG205" i="17" s="1"/>
  <c r="BF209" i="17"/>
  <c r="BG209" i="17" s="1"/>
  <c r="BF213" i="17"/>
  <c r="BG213" i="17" s="1"/>
  <c r="BF217" i="17"/>
  <c r="BG217" i="17" s="1"/>
  <c r="BF221" i="17"/>
  <c r="BG221" i="17" s="1"/>
  <c r="BF225" i="17"/>
  <c r="BG225" i="17" s="1"/>
  <c r="BF229" i="17"/>
  <c r="BG229" i="17" s="1"/>
  <c r="BF233" i="17"/>
  <c r="BG233" i="17" s="1"/>
  <c r="BF218" i="17"/>
  <c r="BG218" i="17" s="1"/>
  <c r="BF226" i="17"/>
  <c r="BG226" i="17" s="1"/>
  <c r="BF234" i="17"/>
  <c r="BG234" i="17" s="1"/>
  <c r="BF220" i="17"/>
  <c r="BG220" i="17" s="1"/>
  <c r="BF228" i="17"/>
  <c r="BG228" i="17" s="1"/>
  <c r="BF236" i="17"/>
  <c r="BG236" i="17" s="1"/>
  <c r="BF222" i="17"/>
  <c r="BG222" i="17" s="1"/>
  <c r="BF230" i="17"/>
  <c r="BG230" i="17" s="1"/>
  <c r="BF224" i="17"/>
  <c r="BG224" i="17" s="1"/>
  <c r="BF232" i="17"/>
  <c r="BG232" i="17" s="1"/>
</calcChain>
</file>

<file path=xl/sharedStrings.xml><?xml version="1.0" encoding="utf-8"?>
<sst xmlns="http://schemas.openxmlformats.org/spreadsheetml/2006/main" count="929" uniqueCount="828">
  <si>
    <t>LDU version 02</t>
  </si>
  <si>
    <t>The form was approved by the Order of the Director of the Board of the State Social Insurance Fund under the Ministry of Social Security and Labour, the Chief State Labour Inspector of the Republic of Lithuania and the Director of the Employment Service under the Ministry of Social Security and Labour of 21 January 2021 No. V-26/EV-19/V-32</t>
  </si>
  <si>
    <t>L1</t>
  </si>
  <si>
    <t>L2</t>
  </si>
  <si>
    <t>L4</t>
  </si>
  <si>
    <t>L5</t>
  </si>
  <si>
    <t>L3</t>
  </si>
  <si>
    <t>L6</t>
  </si>
  <si>
    <t>(name of a legal entity/name, surname of a natural person)</t>
  </si>
  <si>
    <t>(policyholder code)</t>
  </si>
  <si>
    <t>(legal entity code/natural person code)</t>
  </si>
  <si>
    <t>L7</t>
  </si>
  <si>
    <t>(main operating activity code)</t>
  </si>
  <si>
    <t>(address)</t>
  </si>
  <si>
    <t>(e-mail address)</t>
  </si>
  <si>
    <t>(telephone number)</t>
  </si>
  <si>
    <t>REPORT ON ALIENS WORKING IN LITHUANIA</t>
  </si>
  <si>
    <t>-</t>
  </si>
  <si>
    <t>No.</t>
  </si>
  <si>
    <t>(report registration number)</t>
  </si>
  <si>
    <t>AN</t>
  </si>
  <si>
    <t>(item number)</t>
  </si>
  <si>
    <t>P1</t>
  </si>
  <si>
    <t>P2</t>
  </si>
  <si>
    <t>P3</t>
  </si>
  <si>
    <t>EMPLOYEE DATA:</t>
  </si>
  <si>
    <t>I.</t>
  </si>
  <si>
    <t>DS</t>
  </si>
  <si>
    <t>KD</t>
  </si>
  <si>
    <t>A1</t>
  </si>
  <si>
    <t>(person’s name/names)</t>
  </si>
  <si>
    <t>A2</t>
  </si>
  <si>
    <t>(person’s surname)</t>
  </si>
  <si>
    <t>A3</t>
  </si>
  <si>
    <t>(personal identification number given in the Republic of Lithuania)</t>
  </si>
  <si>
    <t>A4</t>
  </si>
  <si>
    <t>(other personal identification number, if the person has not been assigned a personal identification number in the Republic of Lithuania)</t>
  </si>
  <si>
    <t>A4.1</t>
  </si>
  <si>
    <t>(person's sex)</t>
  </si>
  <si>
    <t>A5</t>
  </si>
  <si>
    <t>A6</t>
  </si>
  <si>
    <t>(citizenship)</t>
  </si>
  <si>
    <t>A7</t>
  </si>
  <si>
    <t>(country from which the person arrived)</t>
  </si>
  <si>
    <t>A8</t>
  </si>
  <si>
    <t>(type of identity document)</t>
  </si>
  <si>
    <t>A8.1</t>
  </si>
  <si>
    <t>(issuing country)</t>
  </si>
  <si>
    <t>A8.2</t>
  </si>
  <si>
    <t>A8.3</t>
  </si>
  <si>
    <t>(document validity date from: day/month/year)</t>
  </si>
  <si>
    <t>A8.4</t>
  </si>
  <si>
    <t>(document validity date to: day/month/year)</t>
  </si>
  <si>
    <t>II.</t>
  </si>
  <si>
    <t>EMPLOYMENT CONTRACT DATA:</t>
  </si>
  <si>
    <t>(completed in the case of an employment contract)</t>
  </si>
  <si>
    <t>A9</t>
  </si>
  <si>
    <t>(type of employment contract)</t>
  </si>
  <si>
    <t>A10.1</t>
  </si>
  <si>
    <t>(employment contract period from: day/month/year)</t>
  </si>
  <si>
    <t>A10.2</t>
  </si>
  <si>
    <t>A9.1</t>
  </si>
  <si>
    <t>(seasonal worker’s place of residence address in Lithuania)</t>
  </si>
  <si>
    <t>A11</t>
  </si>
  <si>
    <t>(working time; hours/week)</t>
  </si>
  <si>
    <t>A12</t>
  </si>
  <si>
    <t>(amount of salary, EUR)</t>
  </si>
  <si>
    <t>(personal occupational group, code)</t>
  </si>
  <si>
    <t>A13</t>
  </si>
  <si>
    <t>A14</t>
  </si>
  <si>
    <t>Is the employee's place of work in Lithuania:</t>
  </si>
  <si>
    <t>A15</t>
  </si>
  <si>
    <t>A16</t>
  </si>
  <si>
    <t>(municipality code)</t>
  </si>
  <si>
    <t>(country the social security of which is applied)</t>
  </si>
  <si>
    <t>III.</t>
  </si>
  <si>
    <t>FOREIGN EMPLOYER’S DATA:</t>
  </si>
  <si>
    <t>(completed in case of a secondment in Lithuania)</t>
  </si>
  <si>
    <t>U1</t>
  </si>
  <si>
    <t>(employee/company name)</t>
  </si>
  <si>
    <t>U2</t>
  </si>
  <si>
    <t>(company identification code)</t>
  </si>
  <si>
    <t>U3</t>
  </si>
  <si>
    <t>U4</t>
  </si>
  <si>
    <t>(country name)</t>
  </si>
  <si>
    <t>U5</t>
  </si>
  <si>
    <t>(employer/company address)</t>
  </si>
  <si>
    <t>U6</t>
  </si>
  <si>
    <t>U7</t>
  </si>
  <si>
    <t>U8</t>
  </si>
  <si>
    <t>(name, surname of the person appointed by the employer for relations with Lithuanian institutions)</t>
  </si>
  <si>
    <t>U8.1</t>
  </si>
  <si>
    <t>U8.2</t>
  </si>
  <si>
    <t>U8.3</t>
  </si>
  <si>
    <t>IV.</t>
  </si>
  <si>
    <t>INFORMATION ON THE SECONDMENT:</t>
  </si>
  <si>
    <t>K1</t>
  </si>
  <si>
    <t>period of secondment:</t>
  </si>
  <si>
    <t>K1.1</t>
  </si>
  <si>
    <t>K1.2</t>
  </si>
  <si>
    <t>(from: day/month/year)</t>
  </si>
  <si>
    <t>(until: day/month/year)</t>
  </si>
  <si>
    <t>K2</t>
  </si>
  <si>
    <t>(country the social security of which applies to the person)</t>
  </si>
  <si>
    <t>K3</t>
  </si>
  <si>
    <t>(code of the municipality of the place of work (during the secondment))</t>
  </si>
  <si>
    <t>K4</t>
  </si>
  <si>
    <t>(address of place of work (during the secondment) in Lithuania)</t>
  </si>
  <si>
    <t>(secondment type)</t>
  </si>
  <si>
    <t>K5</t>
  </si>
  <si>
    <t>K6</t>
  </si>
  <si>
    <t>(responsibilities/job functions of the seconded employee)</t>
  </si>
  <si>
    <t>V.</t>
  </si>
  <si>
    <t>GUARANTEES APPLICABLE TO THE SECONDED EMPLOYEE:</t>
  </si>
  <si>
    <t>KG1</t>
  </si>
  <si>
    <t>KG2</t>
  </si>
  <si>
    <t>KG3</t>
  </si>
  <si>
    <t>KG4</t>
  </si>
  <si>
    <t>(maximum working hours; hours/week)</t>
  </si>
  <si>
    <t>(duration of rest time; hours/week)</t>
  </si>
  <si>
    <t>(duration of leave in business days)</t>
  </si>
  <si>
    <t>KG5</t>
  </si>
  <si>
    <t>(employee's address of residence in Lithuania, if accommodation is provided)</t>
  </si>
  <si>
    <t>I HEREBY CONFIRM THAT THE IMPLEMENTATION OF LEGAL REQUIREMENTS IS GUARANTEED IN THE COMPANY:</t>
  </si>
  <si>
    <t>KG6</t>
  </si>
  <si>
    <t>KG7</t>
  </si>
  <si>
    <t>KG8</t>
  </si>
  <si>
    <t>KG9</t>
  </si>
  <si>
    <t>(name, surname of the manager or authorized person)</t>
  </si>
  <si>
    <t>(contact details of the person who filled in the report: name, surname, telephone number, e-mail)</t>
  </si>
  <si>
    <t>agreement / contract for an indefinite period of time</t>
  </si>
  <si>
    <t>ORLEN LIETUVA AB/Public Company ORLEN Lietuva</t>
  </si>
  <si>
    <t>Mažeikių St. 75 Juodeikiai village LT-89453 Mazeikiai District Lithuania</t>
  </si>
  <si>
    <t>post@orlenlietuva.lt</t>
  </si>
  <si>
    <t>Acoustic Emission Diagnostic Polska Sp. z o. o.</t>
  </si>
  <si>
    <t>0000242065</t>
  </si>
  <si>
    <t>prezes@aed-polska.pl</t>
  </si>
  <si>
    <t>Andrzej Kaźmierczak - Presindent</t>
  </si>
  <si>
    <t>aed@aed-polska.pl</t>
  </si>
  <si>
    <t>Tel. +486484840 Mob. +48880575776</t>
  </si>
  <si>
    <t>ul. Jana Rosoła 40, 02-786 Warszawa Polska/Warsaw, Poland</t>
  </si>
  <si>
    <t>0</t>
  </si>
  <si>
    <t>4</t>
  </si>
  <si>
    <t>2</t>
  </si>
  <si>
    <t>1</t>
  </si>
  <si>
    <t>\</t>
  </si>
  <si>
    <t>ORLEN LIETUVA AB/Public Company ORLEN Lietuva Mažeikių St. 75 Juodeikiai village LT-89453 Mazeikiai District Lithuania</t>
  </si>
  <si>
    <t>70/week - maximum</t>
  </si>
  <si>
    <t>90/week</t>
  </si>
  <si>
    <t>Rugelis, viesbutis, Gerdarike Ventos g. 31B, Mažeikiai 89141, Litwa</t>
  </si>
  <si>
    <t>Nowacki</t>
  </si>
  <si>
    <t>technical specialist/support</t>
  </si>
  <si>
    <t>Artur</t>
  </si>
  <si>
    <t>+48880575776</t>
  </si>
  <si>
    <t xml:space="preserve">Jana Rosoła 40 02-790 Warszawa Polska </t>
  </si>
  <si>
    <r>
      <rPr>
        <b/>
        <u/>
        <sz val="11"/>
        <color theme="1"/>
        <rFont val="Calibri"/>
        <family val="2"/>
        <charset val="238"/>
        <scheme val="minor"/>
      </rPr>
      <t xml:space="preserve">Additional information according to the form: </t>
    </r>
    <r>
      <rPr>
        <sz val="11"/>
        <color theme="1"/>
        <rFont val="Calibri"/>
        <family val="2"/>
        <scheme val="minor"/>
      </rPr>
      <t xml:space="preserve">  A6: Polish nationality, A7: Poland, A8: 01, U4: 71.20, K2: Poland, K3: Jouodeikiai village LT-89453 Mazeikiai District Lithuania</t>
    </r>
    <r>
      <rPr>
        <sz val="11"/>
        <color theme="1"/>
        <rFont val="Calibri"/>
        <family val="2"/>
        <charset val="238"/>
        <scheme val="minor"/>
      </rPr>
      <t>, K5: Contracts No 287128, 292344, K01</t>
    </r>
  </si>
  <si>
    <t>19.20</t>
  </si>
  <si>
    <t>Polish</t>
  </si>
  <si>
    <t>Poland</t>
  </si>
  <si>
    <t>71.20</t>
  </si>
  <si>
    <t>LT-89453</t>
  </si>
  <si>
    <t>1170 Eur</t>
  </si>
  <si>
    <t>(report registration date: year-month-day)</t>
  </si>
  <si>
    <t>(date of birth: year-month-day)</t>
  </si>
  <si>
    <t>V - Male</t>
  </si>
  <si>
    <t>01</t>
  </si>
  <si>
    <t>02</t>
  </si>
  <si>
    <t>03</t>
  </si>
  <si>
    <t>SECONDED EMPLOYEE DATA:</t>
  </si>
  <si>
    <t>(document validity date from: year-month-day)</t>
  </si>
  <si>
    <t>(document validity date to: year-month-day)</t>
  </si>
  <si>
    <t>13-Vilniaus m.</t>
  </si>
  <si>
    <t>25-Palangos</t>
  </si>
  <si>
    <t>36-Biržų r.</t>
  </si>
  <si>
    <t>61-Mažeikių r.</t>
  </si>
  <si>
    <t>AD-Andorra</t>
  </si>
  <si>
    <t>AE-United Arab Emirates</t>
  </si>
  <si>
    <t>AF-Afghanistan</t>
  </si>
  <si>
    <t>AG-Antigua and Barbuda</t>
  </si>
  <si>
    <t>AI-Anguilla</t>
  </si>
  <si>
    <t>AL-Albania</t>
  </si>
  <si>
    <t>AM-Armenia</t>
  </si>
  <si>
    <t>AN-Obsolete see NL territory</t>
  </si>
  <si>
    <t>AO-Angola</t>
  </si>
  <si>
    <t>AQ-Antarctica</t>
  </si>
  <si>
    <t>AR-Argentina</t>
  </si>
  <si>
    <t>AS-American Samoa</t>
  </si>
  <si>
    <t>AT-Austria</t>
  </si>
  <si>
    <t>AU-Australia</t>
  </si>
  <si>
    <t>AW-Aruba</t>
  </si>
  <si>
    <t>AZ-Azerbaijan</t>
  </si>
  <si>
    <t>BA-Bosnia and Herzegovina</t>
  </si>
  <si>
    <t>BB-Barbados</t>
  </si>
  <si>
    <t>BD-Bangladesh</t>
  </si>
  <si>
    <t>BE-Belgium</t>
  </si>
  <si>
    <t>BF-Burkina Faso</t>
  </si>
  <si>
    <t>BG-Bulgaria</t>
  </si>
  <si>
    <t>BH-Bahrain</t>
  </si>
  <si>
    <t>BI-Burundi</t>
  </si>
  <si>
    <t>BJ-Benin</t>
  </si>
  <si>
    <t>BM-Bermuda</t>
  </si>
  <si>
    <t>BN-Brunei Darussalam</t>
  </si>
  <si>
    <t>BO-Bolivia, Plurinational State of</t>
  </si>
  <si>
    <t>BR-Brazil</t>
  </si>
  <si>
    <t>BS-Bahamas</t>
  </si>
  <si>
    <t>BT-Bhutan</t>
  </si>
  <si>
    <t>BV-Bouvet Island</t>
  </si>
  <si>
    <t>BW-Botswana</t>
  </si>
  <si>
    <t>BY-Belarus</t>
  </si>
  <si>
    <t>BZ-Belize</t>
  </si>
  <si>
    <t>CA-Canada</t>
  </si>
  <si>
    <t>CC-Cocos (Keeling) Islands</t>
  </si>
  <si>
    <t>CD-Congo, The Democratic Republic of the</t>
  </si>
  <si>
    <t>CF-Central African Republic</t>
  </si>
  <si>
    <t>CG-Congo</t>
  </si>
  <si>
    <t>CH-Switzerland</t>
  </si>
  <si>
    <t>CI-Cote d'Ivoire</t>
  </si>
  <si>
    <t>CK-Cook Islands</t>
  </si>
  <si>
    <t>CL-Chile</t>
  </si>
  <si>
    <t>CM-Cameroon</t>
  </si>
  <si>
    <t>CN-China</t>
  </si>
  <si>
    <t>CO-Colombia</t>
  </si>
  <si>
    <t>CR-Costa Rica</t>
  </si>
  <si>
    <t>FJ-Fiji</t>
  </si>
  <si>
    <t>FK-Falkland Islands (Malvinas)</t>
  </si>
  <si>
    <t>FM-Micronesia, Federated States of</t>
  </si>
  <si>
    <t>FO-Faroe Islands</t>
  </si>
  <si>
    <t>FR-France</t>
  </si>
  <si>
    <t>FX-Obsolete see FR territory</t>
  </si>
  <si>
    <t>GA-Gabon</t>
  </si>
  <si>
    <t>GB-United Kingdom</t>
  </si>
  <si>
    <t>GD-Grenada</t>
  </si>
  <si>
    <t>GE-Georgia</t>
  </si>
  <si>
    <t>GF-French Guiana</t>
  </si>
  <si>
    <t>GH-Ghana</t>
  </si>
  <si>
    <t>GI-Gibraltar</t>
  </si>
  <si>
    <t>GL-Greenland</t>
  </si>
  <si>
    <t>GM-Gambia</t>
  </si>
  <si>
    <t>GN-Guinea</t>
  </si>
  <si>
    <t>GP-Guadeloupe</t>
  </si>
  <si>
    <t>GQ-Equatorial Guinea</t>
  </si>
  <si>
    <t>GR-Greece</t>
  </si>
  <si>
    <t>GS-South Georgia and the South Sandwich Islands</t>
  </si>
  <si>
    <t>GT-Guatemala</t>
  </si>
  <si>
    <t>GU-Guam</t>
  </si>
  <si>
    <t>GW-Guinea-Bissau</t>
  </si>
  <si>
    <t>GY-Guyana</t>
  </si>
  <si>
    <t>HK-Hong Kong</t>
  </si>
  <si>
    <t>HM-Heard Island and McDonald Islands</t>
  </si>
  <si>
    <t>HN-Honduras</t>
  </si>
  <si>
    <t>HR-Croatia</t>
  </si>
  <si>
    <t>HT-Haiti</t>
  </si>
  <si>
    <t>HU-Hungary</t>
  </si>
  <si>
    <t>ID-Indonesia</t>
  </si>
  <si>
    <t>IE-Ireland</t>
  </si>
  <si>
    <t>IL-Israel</t>
  </si>
  <si>
    <t>IN-India</t>
  </si>
  <si>
    <t>IO-British Indian Ocean Territory</t>
  </si>
  <si>
    <t>IQ-Iraq</t>
  </si>
  <si>
    <t>IR-Iran, Islamic Republic of</t>
  </si>
  <si>
    <t>IS-Iceland</t>
  </si>
  <si>
    <t>IT-Italy</t>
  </si>
  <si>
    <t>JM-Jamaica</t>
  </si>
  <si>
    <t>JO-Jordan</t>
  </si>
  <si>
    <t>JP-Japan</t>
  </si>
  <si>
    <t>KE-Kenya</t>
  </si>
  <si>
    <t>KG-Kyrgyzstan</t>
  </si>
  <si>
    <t>KH-Cambodia</t>
  </si>
  <si>
    <t>KI-Kiribati</t>
  </si>
  <si>
    <t>KM-Comoros</t>
  </si>
  <si>
    <t>KN-Saint Kitts and Nevis</t>
  </si>
  <si>
    <t>KP-Korea, Democratic People's Republic of</t>
  </si>
  <si>
    <t>KR-Korea, Republic of</t>
  </si>
  <si>
    <t>KW-Kuwait</t>
  </si>
  <si>
    <t>KY-Cayman Islands</t>
  </si>
  <si>
    <t>KZ-Kazakhstan</t>
  </si>
  <si>
    <t>LA-Lao People's Democratic Republic</t>
  </si>
  <si>
    <t>LB-Lebanon</t>
  </si>
  <si>
    <t>LC-Saint Lucia</t>
  </si>
  <si>
    <t>LI-Liechtenstein</t>
  </si>
  <si>
    <t>LK-Sri Lanka</t>
  </si>
  <si>
    <t>LR-Liberia</t>
  </si>
  <si>
    <t>LS-Lesotho</t>
  </si>
  <si>
    <t>LT-Lithuania</t>
  </si>
  <si>
    <t>LU-Luxembourg</t>
  </si>
  <si>
    <t>LV-Latvia</t>
  </si>
  <si>
    <t>LX-Obsolete see LT territory</t>
  </si>
  <si>
    <t>LY-Libya</t>
  </si>
  <si>
    <t>MA-Morocco</t>
  </si>
  <si>
    <t>MC-Monaco</t>
  </si>
  <si>
    <t>MD-Moldova, Republic of</t>
  </si>
  <si>
    <t>MG-Madagascar</t>
  </si>
  <si>
    <t>MH-Marshall Islands</t>
  </si>
  <si>
    <t>MK-Macedonia, The Former Yugoslav Republic of</t>
  </si>
  <si>
    <t>ML-Mali</t>
  </si>
  <si>
    <t>MM-Myanmar</t>
  </si>
  <si>
    <t>MN-Mongolia</t>
  </si>
  <si>
    <t>MO-Macao</t>
  </si>
  <si>
    <t>MP-Northern Mariana Islands</t>
  </si>
  <si>
    <t>MQ-Martinique</t>
  </si>
  <si>
    <t>MR-Mauritania</t>
  </si>
  <si>
    <t>MS-Montserrat</t>
  </si>
  <si>
    <t>MT-Malta</t>
  </si>
  <si>
    <t>MU-Mauritius</t>
  </si>
  <si>
    <t>MV-Maldives</t>
  </si>
  <si>
    <t>MW-Malawi</t>
  </si>
  <si>
    <t>MX-Mexico</t>
  </si>
  <si>
    <t>MY-Malaysia</t>
  </si>
  <si>
    <t>MZ-Mozambique</t>
  </si>
  <si>
    <t>NA-Namibia</t>
  </si>
  <si>
    <t>NC-New Caledonia</t>
  </si>
  <si>
    <t>NE-Niger</t>
  </si>
  <si>
    <t>NF-Norfolk Island</t>
  </si>
  <si>
    <t>NG-Nigeria</t>
  </si>
  <si>
    <t>NI-Nicaragua</t>
  </si>
  <si>
    <t>NL-Netherlands</t>
  </si>
  <si>
    <t>NO-Norway</t>
  </si>
  <si>
    <t>NP-Nepal</t>
  </si>
  <si>
    <t>NR-Nauru</t>
  </si>
  <si>
    <t>NU-Niue</t>
  </si>
  <si>
    <t>NZ-New Zealand</t>
  </si>
  <si>
    <t>OM-Oman</t>
  </si>
  <si>
    <t>PA-Panama</t>
  </si>
  <si>
    <t>PE-Peru</t>
  </si>
  <si>
    <t>PF-French Polynesia</t>
  </si>
  <si>
    <t>PG-Papua New Guinea</t>
  </si>
  <si>
    <t>PH-Philippines</t>
  </si>
  <si>
    <t>PK-Pakistan</t>
  </si>
  <si>
    <t>PL-Poland</t>
  </si>
  <si>
    <t>PM-Saint Pierre and Miquelon</t>
  </si>
  <si>
    <t>PN-Pitcairn</t>
  </si>
  <si>
    <t>PR-Puerto Rico</t>
  </si>
  <si>
    <t>PS-Palestine, State of</t>
  </si>
  <si>
    <t>PT-Portugal</t>
  </si>
  <si>
    <t>PW-Palau</t>
  </si>
  <si>
    <t>PY-Paraguay</t>
  </si>
  <si>
    <t>QA-Qatar</t>
  </si>
  <si>
    <t>RE-Reunion</t>
  </si>
  <si>
    <t>RO-Romania</t>
  </si>
  <si>
    <t>RU-Russian Federation</t>
  </si>
  <si>
    <t>RW-Rwanda</t>
  </si>
  <si>
    <t>SA-Saudi Arabia</t>
  </si>
  <si>
    <t>SB-Solomon Islands</t>
  </si>
  <si>
    <t>SC-Seychelles</t>
  </si>
  <si>
    <t>SD-Sudan</t>
  </si>
  <si>
    <t>SE-Sweden</t>
  </si>
  <si>
    <t>SG-Singapore</t>
  </si>
  <si>
    <t>SH-Saint Helena, Ascension and Tristan da Cunha</t>
  </si>
  <si>
    <t>SI-Slovenia</t>
  </si>
  <si>
    <t>SJ-Svalbard and Jan Mayen</t>
  </si>
  <si>
    <t>SK-Slovakia</t>
  </si>
  <si>
    <t>SL-Sierra Leone</t>
  </si>
  <si>
    <t>SM-San Marino</t>
  </si>
  <si>
    <t>SN-Senegal</t>
  </si>
  <si>
    <t>SO-Somalia</t>
  </si>
  <si>
    <t>SR-Suriname</t>
  </si>
  <si>
    <t>ST-Sao Tome and Principe</t>
  </si>
  <si>
    <t>SV-El Salvador</t>
  </si>
  <si>
    <t>SY-Syrian Arab Republic</t>
  </si>
  <si>
    <t>SZ-Swaziland</t>
  </si>
  <si>
    <t>TC-Turks and Caicos Islands</t>
  </si>
  <si>
    <t>TD-Chad</t>
  </si>
  <si>
    <t>TF-French Southern Territories</t>
  </si>
  <si>
    <t>TG-Togo</t>
  </si>
  <si>
    <t>TH-Thailand</t>
  </si>
  <si>
    <t>TJ-Tajikistan</t>
  </si>
  <si>
    <t>TK-Tokelau</t>
  </si>
  <si>
    <t>TM-Turkmenistan</t>
  </si>
  <si>
    <t>TN-Tunisia</t>
  </si>
  <si>
    <t>TO-Tonga</t>
  </si>
  <si>
    <t>TP-Obsolete see TL territory</t>
  </si>
  <si>
    <t>TR-Turkey</t>
  </si>
  <si>
    <t>TT-Trinidad and Tobago</t>
  </si>
  <si>
    <t>TV-Tuvalu</t>
  </si>
  <si>
    <t>TW-Taiwan</t>
  </si>
  <si>
    <t>TZ-Tanzania, United Republic of</t>
  </si>
  <si>
    <t>UA-Ukraine</t>
  </si>
  <si>
    <t>UG-Uganda</t>
  </si>
  <si>
    <t>UM-United States Minor Outlying Islands</t>
  </si>
  <si>
    <t>US-United States</t>
  </si>
  <si>
    <t>UY-Uruguay</t>
  </si>
  <si>
    <t>UZ-Uzbekistan</t>
  </si>
  <si>
    <t>VA-Holy See (Vatican City State)</t>
  </si>
  <si>
    <t>VC-Saint Vincent and the Grenadines</t>
  </si>
  <si>
    <t>VE-Venezuela, Bolivarian Republic of</t>
  </si>
  <si>
    <t>VG-Virgin Islands, British</t>
  </si>
  <si>
    <t>VI-Virgin Islands, U.S.</t>
  </si>
  <si>
    <t>VN-Viet Nam</t>
  </si>
  <si>
    <t>VU-Vanuatu</t>
  </si>
  <si>
    <t>WF-Wallis and Futuna</t>
  </si>
  <si>
    <t>WS-Samoa</t>
  </si>
  <si>
    <t>YE-Yemen</t>
  </si>
  <si>
    <t>YT-Mayotte</t>
  </si>
  <si>
    <t>YU-Obsolete see CS territory</t>
  </si>
  <si>
    <t>ZA-South Africa</t>
  </si>
  <si>
    <t>ZM-Zambia</t>
  </si>
  <si>
    <t>ZR-Obsolete see CD territory</t>
  </si>
  <si>
    <t>ZW-Zimbabwe</t>
  </si>
  <si>
    <t>QU-Countries and territories not specified</t>
  </si>
  <si>
    <t>TL-Timor-Leste</t>
  </si>
  <si>
    <t>CS-Obsolete see RS or ME territory</t>
  </si>
  <si>
    <t>AX-Aland Islands</t>
  </si>
  <si>
    <t>JE-Jersey</t>
  </si>
  <si>
    <t>GG-Guernsey</t>
  </si>
  <si>
    <t>IM-Isle of Man</t>
  </si>
  <si>
    <t>RS-Serbia</t>
  </si>
  <si>
    <t>ME-Montenegro</t>
  </si>
  <si>
    <t>BL-Saint Barthelemy</t>
  </si>
  <si>
    <t>MF-Saint Martin (French part)</t>
  </si>
  <si>
    <t>BQ-Bonaire, Sint Eustatius and Saba</t>
  </si>
  <si>
    <t>CW-Curacao</t>
  </si>
  <si>
    <t>SX-Sint Maarten (Dutch part)</t>
  </si>
  <si>
    <t>SS-South Sudan</t>
  </si>
  <si>
    <t>(from: year-month-day)</t>
  </si>
  <si>
    <t>(until: year-month-day)</t>
  </si>
  <si>
    <t>010000-Crop and animal production, hunting and related service activities</t>
  </si>
  <si>
    <t>020000-Forestry and logging</t>
  </si>
  <si>
    <t>030000-Fishing and aquaculture</t>
  </si>
  <si>
    <t>050000-Mining of coal and lignite</t>
  </si>
  <si>
    <t>060000-Extraction of crude petroleum and natural gas</t>
  </si>
  <si>
    <t>070000-Mining of metal ores</t>
  </si>
  <si>
    <t>080000-Other mining and quarrying</t>
  </si>
  <si>
    <t>090000-Mining support service activities</t>
  </si>
  <si>
    <t>100000-Manufacture of food products</t>
  </si>
  <si>
    <t>110000-Manufacture of beverages</t>
  </si>
  <si>
    <t>120000-Manufacture of tobacco products</t>
  </si>
  <si>
    <t>130000-Manufacture of textiles</t>
  </si>
  <si>
    <t>140000-Manufacture of wearing apparel</t>
  </si>
  <si>
    <t>150000-Manufacture of leather and related products</t>
  </si>
  <si>
    <t>160000-Manufacture of wood and of products of wood and cork, except furniture; manufacture of articles of straw and plaiting materials</t>
  </si>
  <si>
    <t>170000-Manufacture of paper and paper products</t>
  </si>
  <si>
    <t>180000-Printing and reproduction of recorded media</t>
  </si>
  <si>
    <t>190000-Manufacture of coke and refined petroleum products</t>
  </si>
  <si>
    <t>200000-Manufacture of chemicals and chemical products</t>
  </si>
  <si>
    <t>210000-Manufacture of basic pharmaceutical products and pharmaceutical preparations</t>
  </si>
  <si>
    <t>220000-Manufacture of rubber and plastic products</t>
  </si>
  <si>
    <t>230000-Manufacture of other non-metallic mineral products</t>
  </si>
  <si>
    <t>240000-Manufacture of basic metals</t>
  </si>
  <si>
    <t>250000-Manufacture of fabricated metal products, except machinery and equipment</t>
  </si>
  <si>
    <t>260000-Manufacture of computer, electronic and optical products</t>
  </si>
  <si>
    <t>270000-Manufacture of electrical equipment</t>
  </si>
  <si>
    <t>280000-Manufacture of machinery and equipment n.e.c.</t>
  </si>
  <si>
    <t>290000-Manufacture of motor vehicles, trailers and semi-trailers</t>
  </si>
  <si>
    <t>300000-Manufacture of other transport equipment</t>
  </si>
  <si>
    <t>310000-Manufacture of furniture</t>
  </si>
  <si>
    <t>320000-Other manufacturing</t>
  </si>
  <si>
    <t>330000-Repair and installation of machinery and equipment</t>
  </si>
  <si>
    <t>350000-Electricity, gas, steam and air conditioning supply</t>
  </si>
  <si>
    <t>360000-Water collection, treatment and supply</t>
  </si>
  <si>
    <t>370000-Sewerage</t>
  </si>
  <si>
    <t>380000-Waste collection, treatment and disposal activities; materials recovery</t>
  </si>
  <si>
    <t>390000-Remediation activities and other waste management services</t>
  </si>
  <si>
    <t>410000-Construction of buildings</t>
  </si>
  <si>
    <t>420000-Civil engineering</t>
  </si>
  <si>
    <t>430000-Specialised construction activities</t>
  </si>
  <si>
    <t>450000-Wholesale and retail trade and repair of motor vehicles and motorcycles</t>
  </si>
  <si>
    <t>460000-Wholesale trade, except of motor vehicles and motorcycles</t>
  </si>
  <si>
    <t>470000-Retail trade, except of motor vehicles and motorcycles</t>
  </si>
  <si>
    <t>490000-Land transport and transport via pipelines</t>
  </si>
  <si>
    <t>500000-Water transport</t>
  </si>
  <si>
    <t>510000-Air transport</t>
  </si>
  <si>
    <t>520000-Warehousing and support activities for transportation</t>
  </si>
  <si>
    <t>530000-Postal and courier activities</t>
  </si>
  <si>
    <t>770000-Rental and leasing activities</t>
  </si>
  <si>
    <t>780000-Employment activities</t>
  </si>
  <si>
    <t>790000-Travel agency, tour operator reservation service and related activities</t>
  </si>
  <si>
    <t>800000-Security and investigation activities</t>
  </si>
  <si>
    <t>810000-Services to buildings and landscape activities</t>
  </si>
  <si>
    <t>820000-Office administrative, office support and other business support activities</t>
  </si>
  <si>
    <t>840000-Public administration and defence; compulsory social security</t>
  </si>
  <si>
    <t>850000-Education</t>
  </si>
  <si>
    <t>860000-Human health activities</t>
  </si>
  <si>
    <t>870000-Residential care activities</t>
  </si>
  <si>
    <t>880000-Social work activities without accommodation</t>
  </si>
  <si>
    <t>900000-Creative, arts and entertainment activities</t>
  </si>
  <si>
    <t>910000-Libraries, archives, museums and other cultural activities</t>
  </si>
  <si>
    <t>920000-Gambling and betting activities</t>
  </si>
  <si>
    <t>930000-Sports activities and amusement and recreation activities</t>
  </si>
  <si>
    <t>940000-Activities of membership organisations</t>
  </si>
  <si>
    <t>950000-Repair of computers and personal and household goods</t>
  </si>
  <si>
    <t>960000-Other personal service activities</t>
  </si>
  <si>
    <t>970000-Activities of households as employers of domestic personnel</t>
  </si>
  <si>
    <t>980000-Undifferentiated goods- and services-producing activities of private households for own use</t>
  </si>
  <si>
    <t>990000-Activities of extraterritorial organisations and bodies</t>
  </si>
  <si>
    <t>PL</t>
  </si>
  <si>
    <t>V</t>
  </si>
  <si>
    <t>AD</t>
  </si>
  <si>
    <t>AE</t>
  </si>
  <si>
    <t>AF</t>
  </si>
  <si>
    <t>AG</t>
  </si>
  <si>
    <t>AI</t>
  </si>
  <si>
    <t>AL</t>
  </si>
  <si>
    <t>AM</t>
  </si>
  <si>
    <t>AO</t>
  </si>
  <si>
    <t>AQ</t>
  </si>
  <si>
    <t>AR</t>
  </si>
  <si>
    <t>AS</t>
  </si>
  <si>
    <t>AT</t>
  </si>
  <si>
    <t>AU</t>
  </si>
  <si>
    <t>AW</t>
  </si>
  <si>
    <t>AZ</t>
  </si>
  <si>
    <t>BA</t>
  </si>
  <si>
    <t>BB</t>
  </si>
  <si>
    <t>BD</t>
  </si>
  <si>
    <t>BE</t>
  </si>
  <si>
    <t>BF</t>
  </si>
  <si>
    <t>BG</t>
  </si>
  <si>
    <t>BH</t>
  </si>
  <si>
    <t>BI</t>
  </si>
  <si>
    <t>BJ</t>
  </si>
  <si>
    <t>BM</t>
  </si>
  <si>
    <t>BN</t>
  </si>
  <si>
    <t>BO</t>
  </si>
  <si>
    <t>BR</t>
  </si>
  <si>
    <t>BS</t>
  </si>
  <si>
    <t>BT</t>
  </si>
  <si>
    <t>BV</t>
  </si>
  <si>
    <t>BW</t>
  </si>
  <si>
    <t>BY</t>
  </si>
  <si>
    <t>BZ</t>
  </si>
  <si>
    <t>CA</t>
  </si>
  <si>
    <t>CC</t>
  </si>
  <si>
    <t>CD</t>
  </si>
  <si>
    <t>CF</t>
  </si>
  <si>
    <t>CG</t>
  </si>
  <si>
    <t>CH</t>
  </si>
  <si>
    <t>CI</t>
  </si>
  <si>
    <t>CK</t>
  </si>
  <si>
    <t>CL</t>
  </si>
  <si>
    <t>CM</t>
  </si>
  <si>
    <t>CN</t>
  </si>
  <si>
    <t>CO</t>
  </si>
  <si>
    <t>CR</t>
  </si>
  <si>
    <t>FJ</t>
  </si>
  <si>
    <t>FK</t>
  </si>
  <si>
    <t>FM</t>
  </si>
  <si>
    <t>FO</t>
  </si>
  <si>
    <t>FR</t>
  </si>
  <si>
    <t>FX</t>
  </si>
  <si>
    <t>GA</t>
  </si>
  <si>
    <t>GB</t>
  </si>
  <si>
    <t>GD</t>
  </si>
  <si>
    <t>GE</t>
  </si>
  <si>
    <t>GF</t>
  </si>
  <si>
    <t>GH</t>
  </si>
  <si>
    <t>GI</t>
  </si>
  <si>
    <t>GL</t>
  </si>
  <si>
    <t>GM</t>
  </si>
  <si>
    <t>GN</t>
  </si>
  <si>
    <t>GP</t>
  </si>
  <si>
    <t>GQ</t>
  </si>
  <si>
    <t>GR</t>
  </si>
  <si>
    <t>GS</t>
  </si>
  <si>
    <t>GT</t>
  </si>
  <si>
    <t>GU</t>
  </si>
  <si>
    <t>GW</t>
  </si>
  <si>
    <t>GY</t>
  </si>
  <si>
    <t>HK</t>
  </si>
  <si>
    <t>HM</t>
  </si>
  <si>
    <t>HN</t>
  </si>
  <si>
    <t>HR</t>
  </si>
  <si>
    <t>HT</t>
  </si>
  <si>
    <t>HU</t>
  </si>
  <si>
    <t>ID</t>
  </si>
  <si>
    <t>IE</t>
  </si>
  <si>
    <t>IL</t>
  </si>
  <si>
    <t>IN</t>
  </si>
  <si>
    <t>IO</t>
  </si>
  <si>
    <t>IQ</t>
  </si>
  <si>
    <t>IR</t>
  </si>
  <si>
    <t>IS</t>
  </si>
  <si>
    <t>IT</t>
  </si>
  <si>
    <t>JM</t>
  </si>
  <si>
    <t>JO</t>
  </si>
  <si>
    <t>JP</t>
  </si>
  <si>
    <t>KE</t>
  </si>
  <si>
    <t>KG</t>
  </si>
  <si>
    <t>KH</t>
  </si>
  <si>
    <t>KI</t>
  </si>
  <si>
    <t>KM</t>
  </si>
  <si>
    <t>KN</t>
  </si>
  <si>
    <t>KP</t>
  </si>
  <si>
    <t>KR</t>
  </si>
  <si>
    <t>KW</t>
  </si>
  <si>
    <t>KY</t>
  </si>
  <si>
    <t>KZ</t>
  </si>
  <si>
    <t>LA</t>
  </si>
  <si>
    <t>LB</t>
  </si>
  <si>
    <t>LC</t>
  </si>
  <si>
    <t>LI</t>
  </si>
  <si>
    <t>LK</t>
  </si>
  <si>
    <t>LR</t>
  </si>
  <si>
    <t>LS</t>
  </si>
  <si>
    <t>LT</t>
  </si>
  <si>
    <t>LU</t>
  </si>
  <si>
    <t>LV</t>
  </si>
  <si>
    <t>LX</t>
  </si>
  <si>
    <t>LY</t>
  </si>
  <si>
    <t>MA</t>
  </si>
  <si>
    <t>MC</t>
  </si>
  <si>
    <t>MD</t>
  </si>
  <si>
    <t>MG</t>
  </si>
  <si>
    <t>MH</t>
  </si>
  <si>
    <t>MK</t>
  </si>
  <si>
    <t>ML</t>
  </si>
  <si>
    <t>MM</t>
  </si>
  <si>
    <t>MN</t>
  </si>
  <si>
    <t>MO</t>
  </si>
  <si>
    <t>MP</t>
  </si>
  <si>
    <t>MQ</t>
  </si>
  <si>
    <t>MR</t>
  </si>
  <si>
    <t>MS</t>
  </si>
  <si>
    <t>MT</t>
  </si>
  <si>
    <t>MU</t>
  </si>
  <si>
    <t>MV</t>
  </si>
  <si>
    <t>MW</t>
  </si>
  <si>
    <t>MX</t>
  </si>
  <si>
    <t>MY</t>
  </si>
  <si>
    <t>MZ</t>
  </si>
  <si>
    <t>NA</t>
  </si>
  <si>
    <t>NC</t>
  </si>
  <si>
    <t>NE</t>
  </si>
  <si>
    <t>NF</t>
  </si>
  <si>
    <t>NG</t>
  </si>
  <si>
    <t>NI</t>
  </si>
  <si>
    <t>NL</t>
  </si>
  <si>
    <t>NO</t>
  </si>
  <si>
    <t>NP</t>
  </si>
  <si>
    <t>NR</t>
  </si>
  <si>
    <t>NU</t>
  </si>
  <si>
    <t>NZ</t>
  </si>
  <si>
    <t>OM</t>
  </si>
  <si>
    <t>PA</t>
  </si>
  <si>
    <t>PE</t>
  </si>
  <si>
    <t>PF</t>
  </si>
  <si>
    <t>PG</t>
  </si>
  <si>
    <t>PH</t>
  </si>
  <si>
    <t>PK</t>
  </si>
  <si>
    <t>PM</t>
  </si>
  <si>
    <t>PN</t>
  </si>
  <si>
    <t>PR</t>
  </si>
  <si>
    <t>PS</t>
  </si>
  <si>
    <t>PT</t>
  </si>
  <si>
    <t>PW</t>
  </si>
  <si>
    <t>PY</t>
  </si>
  <si>
    <t>QA</t>
  </si>
  <si>
    <t>RE</t>
  </si>
  <si>
    <t>RO</t>
  </si>
  <si>
    <t>RU</t>
  </si>
  <si>
    <t>RW</t>
  </si>
  <si>
    <t>SA</t>
  </si>
  <si>
    <t>SB</t>
  </si>
  <si>
    <t>SC</t>
  </si>
  <si>
    <t>SD</t>
  </si>
  <si>
    <t>SE</t>
  </si>
  <si>
    <t>SG</t>
  </si>
  <si>
    <t>SH</t>
  </si>
  <si>
    <t>SI</t>
  </si>
  <si>
    <t>SJ</t>
  </si>
  <si>
    <t>SK</t>
  </si>
  <si>
    <t>SL</t>
  </si>
  <si>
    <t>SM</t>
  </si>
  <si>
    <t>SN</t>
  </si>
  <si>
    <t>SO</t>
  </si>
  <si>
    <t>SR</t>
  </si>
  <si>
    <t>ST</t>
  </si>
  <si>
    <t>SV</t>
  </si>
  <si>
    <t>SY</t>
  </si>
  <si>
    <t>SZ</t>
  </si>
  <si>
    <t>TC</t>
  </si>
  <si>
    <t>TD</t>
  </si>
  <si>
    <t>TF</t>
  </si>
  <si>
    <t>TG</t>
  </si>
  <si>
    <t>TH</t>
  </si>
  <si>
    <t>TJ</t>
  </si>
  <si>
    <t>TK</t>
  </si>
  <si>
    <t>TM</t>
  </si>
  <si>
    <t>TN</t>
  </si>
  <si>
    <t>TO</t>
  </si>
  <si>
    <t>TP</t>
  </si>
  <si>
    <t>TR</t>
  </si>
  <si>
    <t>TT</t>
  </si>
  <si>
    <t>TV</t>
  </si>
  <si>
    <t>TW</t>
  </si>
  <si>
    <t>TZ</t>
  </si>
  <si>
    <t>UA</t>
  </si>
  <si>
    <t>UG</t>
  </si>
  <si>
    <t>UM</t>
  </si>
  <si>
    <t>US</t>
  </si>
  <si>
    <t>UY</t>
  </si>
  <si>
    <t>UZ</t>
  </si>
  <si>
    <t>VA</t>
  </si>
  <si>
    <t>VC</t>
  </si>
  <si>
    <t>VE</t>
  </si>
  <si>
    <t>VG</t>
  </si>
  <si>
    <t>VI</t>
  </si>
  <si>
    <t>VN</t>
  </si>
  <si>
    <t>VU</t>
  </si>
  <si>
    <t>WF</t>
  </si>
  <si>
    <t>WS</t>
  </si>
  <si>
    <t>YE</t>
  </si>
  <si>
    <t>YT</t>
  </si>
  <si>
    <t>YU</t>
  </si>
  <si>
    <t>ZA</t>
  </si>
  <si>
    <t>ZM</t>
  </si>
  <si>
    <t>ZR</t>
  </si>
  <si>
    <t>ZW</t>
  </si>
  <si>
    <t>QU</t>
  </si>
  <si>
    <t>TL</t>
  </si>
  <si>
    <t>CS</t>
  </si>
  <si>
    <t>AX</t>
  </si>
  <si>
    <t>JE</t>
  </si>
  <si>
    <t>GG</t>
  </si>
  <si>
    <t>IM</t>
  </si>
  <si>
    <t>RS</t>
  </si>
  <si>
    <t>ME</t>
  </si>
  <si>
    <t>BL</t>
  </si>
  <si>
    <t>MF</t>
  </si>
  <si>
    <t>BQ</t>
  </si>
  <si>
    <t>CW</t>
  </si>
  <si>
    <t>SX</t>
  </si>
  <si>
    <t>SS</t>
  </si>
  <si>
    <t>04</t>
  </si>
  <si>
    <t>05</t>
  </si>
  <si>
    <t>06</t>
  </si>
  <si>
    <t>07</t>
  </si>
  <si>
    <t>09</t>
  </si>
  <si>
    <t>10</t>
  </si>
  <si>
    <t>11</t>
  </si>
  <si>
    <t>12</t>
  </si>
  <si>
    <t>13</t>
  </si>
  <si>
    <t>14</t>
  </si>
  <si>
    <t>010000</t>
  </si>
  <si>
    <t>020000</t>
  </si>
  <si>
    <t>030000</t>
  </si>
  <si>
    <t>050000</t>
  </si>
  <si>
    <t>060000</t>
  </si>
  <si>
    <t>070000</t>
  </si>
  <si>
    <t>080000</t>
  </si>
  <si>
    <t>090000</t>
  </si>
  <si>
    <t>100000</t>
  </si>
  <si>
    <t>110000</t>
  </si>
  <si>
    <t>120000</t>
  </si>
  <si>
    <t>130000</t>
  </si>
  <si>
    <t>140000</t>
  </si>
  <si>
    <t>150000</t>
  </si>
  <si>
    <t>160000</t>
  </si>
  <si>
    <t>170000</t>
  </si>
  <si>
    <t>180000</t>
  </si>
  <si>
    <t>190000</t>
  </si>
  <si>
    <t>200000</t>
  </si>
  <si>
    <t>210000</t>
  </si>
  <si>
    <t>220000</t>
  </si>
  <si>
    <t>230000</t>
  </si>
  <si>
    <t>240000</t>
  </si>
  <si>
    <t>250000</t>
  </si>
  <si>
    <t>260000</t>
  </si>
  <si>
    <t>270000</t>
  </si>
  <si>
    <t>280000</t>
  </si>
  <si>
    <t>290000</t>
  </si>
  <si>
    <t>300000</t>
  </si>
  <si>
    <t>310000</t>
  </si>
  <si>
    <t>320000</t>
  </si>
  <si>
    <t>330000</t>
  </si>
  <si>
    <t>350000</t>
  </si>
  <si>
    <t>360000</t>
  </si>
  <si>
    <t>370000</t>
  </si>
  <si>
    <t>380000</t>
  </si>
  <si>
    <t>390000</t>
  </si>
  <si>
    <t>410000</t>
  </si>
  <si>
    <t>420000</t>
  </si>
  <si>
    <t>430000</t>
  </si>
  <si>
    <t>450000</t>
  </si>
  <si>
    <t>460000</t>
  </si>
  <si>
    <t>470000</t>
  </si>
  <si>
    <t>490000</t>
  </si>
  <si>
    <t>500000</t>
  </si>
  <si>
    <t>510000</t>
  </si>
  <si>
    <t>520000</t>
  </si>
  <si>
    <t>530000</t>
  </si>
  <si>
    <t>770000</t>
  </si>
  <si>
    <t>780000</t>
  </si>
  <si>
    <t>790000</t>
  </si>
  <si>
    <t>800000</t>
  </si>
  <si>
    <t>810000</t>
  </si>
  <si>
    <t>820000</t>
  </si>
  <si>
    <t>840000</t>
  </si>
  <si>
    <t>850000</t>
  </si>
  <si>
    <t>860000</t>
  </si>
  <si>
    <t>870000</t>
  </si>
  <si>
    <t>880000</t>
  </si>
  <si>
    <t>900000</t>
  </si>
  <si>
    <t>910000</t>
  </si>
  <si>
    <t>920000</t>
  </si>
  <si>
    <t>930000</t>
  </si>
  <si>
    <t>940000</t>
  </si>
  <si>
    <t>950000</t>
  </si>
  <si>
    <t>960000</t>
  </si>
  <si>
    <t>970000</t>
  </si>
  <si>
    <t>980000</t>
  </si>
  <si>
    <t>990000</t>
  </si>
  <si>
    <t>36</t>
  </si>
  <si>
    <t>61</t>
  </si>
  <si>
    <t>(document number)</t>
  </si>
  <si>
    <t>M</t>
  </si>
  <si>
    <t xml:space="preserve">01 - Visa-free stay </t>
  </si>
  <si>
    <t xml:space="preserve">02 - Schengen visa </t>
  </si>
  <si>
    <t xml:space="preserve">03 - National visa issued by Lithuania </t>
  </si>
  <si>
    <t xml:space="preserve">04 - National visa issued by other Schengen Area country </t>
  </si>
  <si>
    <t xml:space="preserve">05 - Residence permit issued by other Schengen Area country </t>
  </si>
  <si>
    <t xml:space="preserve">06 - Temporary residence permit issued by Lithuania </t>
  </si>
  <si>
    <t xml:space="preserve">07 - Permanent residence permit issued by Lithuania </t>
  </si>
  <si>
    <t>09 - Certificate of temporary residence in the Republic of Lithuania</t>
  </si>
  <si>
    <t xml:space="preserve">10 - Certificate of permanent residence in the Republic of Lithuania </t>
  </si>
  <si>
    <t xml:space="preserve">11 - Temporary residence card of a family member of a European Union citizen </t>
  </si>
  <si>
    <t>12 - Permanent residence card of a family member of a European Union citizen</t>
  </si>
  <si>
    <t xml:space="preserve">13 - Travel document for aliens </t>
  </si>
  <si>
    <t xml:space="preserve">14 - Registration document for aliens confirming the right to work </t>
  </si>
  <si>
    <t>01 - Seconded under contract for the provision of services or performance of works</t>
  </si>
  <si>
    <t xml:space="preserve">02 - Seconded to work in a subsidiary, representative office, group company or other workplace of the employer's legal entity </t>
  </si>
  <si>
    <t xml:space="preserve">03 - Seconded as a temporary worker </t>
  </si>
  <si>
    <t>Male</t>
  </si>
  <si>
    <t>Female</t>
  </si>
  <si>
    <t>LDU version 03</t>
  </si>
  <si>
    <t>UK</t>
  </si>
  <si>
    <t>(ILTU code - code of an alien with interests in Lithuania)</t>
  </si>
  <si>
    <t>WITHOUT CITIZENSHIP</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</si>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</sst>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yyyy\-mm\-dd;@"/>
  </numFmts>
  <fonts count="27"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b/>
      <sz val="11"/>
      <color theme="1"/>
      <name val="Calibri"/>
      <family val="2"/>
      <scheme val="minor"/>
    </font>
    <font>
      <sz val="11"/>
      <color theme="1"/>
      <name val="Arial"/>
      <family val="2"/>
    </font>
    <font>
      <sz val="5"/>
      <color theme="1"/>
      <name val="Times New Roman"/>
      <family val="1"/>
    </font>
    <font>
      <b/>
      <sz val="7.5"/>
      <color theme="1"/>
      <name val="Arial"/>
      <family val="2"/>
    </font>
    <font>
      <i/>
      <sz val="5"/>
      <color theme="1"/>
      <name val="Arial"/>
      <family val="2"/>
    </font>
    <font>
      <b/>
      <sz val="6"/>
      <color theme="1"/>
      <name val="Arial"/>
      <family val="2"/>
    </font>
    <font>
      <i/>
      <sz val="4"/>
      <color theme="1"/>
      <name val="Arial"/>
      <family val="2"/>
    </font>
    <font>
      <i/>
      <sz val="5"/>
      <color theme="4"/>
      <name val="Arial"/>
      <family val="2"/>
    </font>
    <font>
      <sz val="6"/>
      <color theme="1"/>
      <name val="Arial"/>
      <family val="2"/>
    </font>
    <font>
      <sz val="8"/>
      <color theme="1"/>
      <name val="Calibri"/>
      <family val="2"/>
      <charset val="238"/>
      <scheme val="minor"/>
    </font>
    <font>
      <sz val="9"/>
      <color theme="1"/>
      <name val="Calibri"/>
      <family val="2"/>
      <charset val="238"/>
      <scheme val="minor"/>
    </font>
    <font>
      <sz val="8"/>
      <color theme="1"/>
      <name val="Calibri"/>
      <family val="2"/>
      <scheme val="minor"/>
    </font>
    <font>
      <b/>
      <sz val="8"/>
      <color theme="1"/>
      <name val="Calibri"/>
      <family val="2"/>
      <charset val="238"/>
      <scheme val="minor"/>
    </font>
    <font>
      <b/>
      <u/>
      <sz val="11"/>
      <color theme="1"/>
      <name val="Calibri"/>
      <family val="2"/>
      <charset val="238"/>
      <scheme val="minor"/>
    </font>
    <font>
      <sz val="8"/>
      <color rgb="FF000000"/>
      <name val="Segoe UI"/>
      <family val="2"/>
      <charset val="186"/>
    </font>
    <font>
      <sz val="8"/>
      <color theme="1"/>
      <name val="Calibri"/>
      <family val="2"/>
      <charset val="186"/>
      <scheme val="minor"/>
    </font>
    <font>
      <sz val="9"/>
      <color theme="1"/>
      <name val="Calibri"/>
      <family val="2"/>
      <scheme val="minor"/>
    </font>
    <font>
      <sz val="8"/>
      <color theme="5" tint="0.59999389629810485"/>
      <name val="Calibri"/>
      <family val="2"/>
      <charset val="186"/>
      <scheme val="minor"/>
    </font>
    <font>
      <sz val="11"/>
      <color theme="5" tint="0.59999389629810485"/>
      <name val="Calibri"/>
      <family val="2"/>
      <scheme val="minor"/>
    </font>
    <font>
      <sz val="11"/>
      <color theme="7" tint="0.79998168889431442"/>
      <name val="Calibri"/>
      <family val="2"/>
      <scheme val="minor"/>
    </font>
    <font>
      <sz val="8"/>
      <color theme="5" tint="0.79998168889431442"/>
      <name val="Calibri"/>
      <family val="2"/>
      <charset val="186"/>
      <scheme val="minor"/>
    </font>
    <font>
      <sz val="11"/>
      <color theme="5" tint="0.79998168889431442"/>
      <name val="Calibri"/>
      <family val="2"/>
      <scheme val="minor"/>
    </font>
    <font>
      <u/>
      <sz val="11"/>
      <color theme="10"/>
      <name val="Calibri"/>
      <family val="2"/>
      <scheme val="minor"/>
    </font>
    <font>
      <sz val="11"/>
      <color rgb="FF000000"/>
      <name val="Calibri"/>
      <family val="2"/>
      <charset val="186"/>
    </font>
  </fonts>
  <fills count="11">
    <fill>
      <patternFill patternType="none"/>
    </fill>
    <fill>
      <patternFill patternType="gray125"/>
    </fill>
    <fill>
      <patternFill patternType="solid">
        <fgColor theme="9"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rgb="FFFFFF00"/>
        <bgColor indexed="64"/>
      </patternFill>
    </fill>
    <fill>
      <patternFill patternType="solid">
        <fgColor theme="7"/>
        <bgColor indexed="64"/>
      </patternFill>
    </fill>
    <fill>
      <patternFill patternType="solid">
        <fgColor theme="7" tint="0.59999389629810485"/>
        <bgColor indexed="64"/>
      </patternFill>
    </fill>
    <fill>
      <patternFill patternType="solid">
        <fgColor theme="7" tint="0.39997558519241921"/>
        <bgColor indexed="64"/>
      </patternFill>
    </fill>
    <fill>
      <patternFill patternType="solid">
        <fgColor theme="7" tint="-0.249977111117893"/>
        <bgColor indexed="64"/>
      </patternFill>
    </fill>
  </fills>
  <borders count="1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medium">
        <color indexed="64"/>
      </right>
      <top/>
      <bottom/>
      <diagonal/>
    </border>
  </borders>
  <cellStyleXfs count="2">
    <xf numFmtId="0" fontId="0" fillId="0" borderId="0"/>
    <xf numFmtId="0" fontId="25" fillId="0" borderId="0" applyNumberFormat="0" applyFill="0" applyBorder="0" applyAlignment="0" applyProtection="0"/>
  </cellStyleXfs>
  <cellXfs count="194">
    <xf numFmtId="0" fontId="0" fillId="0" borderId="0" xfId="0"/>
    <xf numFmtId="0" fontId="4" fillId="0" borderId="0" xfId="0" applyFont="1" applyAlignment="1">
      <alignment horizontal="center"/>
    </xf>
    <xf numFmtId="0" fontId="0" fillId="0" borderId="1" xfId="0" applyBorder="1"/>
    <xf numFmtId="0" fontId="7" fillId="0" borderId="0" xfId="0" applyFont="1" applyAlignment="1">
      <alignment vertical="top"/>
    </xf>
    <xf numFmtId="0" fontId="6" fillId="0" borderId="0" xfId="0" applyFont="1" applyAlignment="1">
      <alignment vertical="center"/>
    </xf>
    <xf numFmtId="0" fontId="8" fillId="0" borderId="0" xfId="0" applyFont="1" applyAlignment="1">
      <alignment vertical="center"/>
    </xf>
    <xf numFmtId="0" fontId="0" fillId="0" borderId="0" xfId="0" applyBorder="1"/>
    <xf numFmtId="0" fontId="0" fillId="0" borderId="6" xfId="0" applyBorder="1"/>
    <xf numFmtId="0" fontId="0" fillId="0" borderId="7" xfId="0" applyBorder="1"/>
    <xf numFmtId="0" fontId="0" fillId="0" borderId="8" xfId="0" applyBorder="1"/>
    <xf numFmtId="0" fontId="6" fillId="0" borderId="9" xfId="0" applyFont="1" applyBorder="1" applyAlignment="1">
      <alignment vertical="center"/>
    </xf>
    <xf numFmtId="0" fontId="0" fillId="0" borderId="10" xfId="0" applyBorder="1"/>
    <xf numFmtId="0" fontId="0" fillId="0" borderId="11" xfId="0" applyBorder="1"/>
    <xf numFmtId="0" fontId="0" fillId="0" borderId="12" xfId="0" applyBorder="1"/>
    <xf numFmtId="0" fontId="7" fillId="0" borderId="12" xfId="0" applyFont="1" applyBorder="1" applyAlignment="1">
      <alignment vertical="top"/>
    </xf>
    <xf numFmtId="0" fontId="0" fillId="0" borderId="13" xfId="0" applyBorder="1"/>
    <xf numFmtId="0" fontId="6" fillId="0" borderId="0" xfId="0" applyFont="1" applyBorder="1" applyAlignment="1">
      <alignment vertical="center"/>
    </xf>
    <xf numFmtId="0" fontId="6" fillId="0" borderId="9" xfId="0" applyFont="1" applyBorder="1" applyAlignment="1">
      <alignment horizontal="right" vertical="top"/>
    </xf>
    <xf numFmtId="0" fontId="6" fillId="0" borderId="0" xfId="0" applyFont="1" applyBorder="1" applyAlignment="1">
      <alignment horizontal="left" vertical="top"/>
    </xf>
    <xf numFmtId="0" fontId="0" fillId="0" borderId="9" xfId="0" applyBorder="1"/>
    <xf numFmtId="0" fontId="7" fillId="0" borderId="0" xfId="0" applyFont="1" applyBorder="1" applyAlignment="1">
      <alignment vertical="top"/>
    </xf>
    <xf numFmtId="0" fontId="9" fillId="0" borderId="0" xfId="0" applyFont="1" applyBorder="1" applyAlignment="1">
      <alignment vertical="top"/>
    </xf>
    <xf numFmtId="0" fontId="0" fillId="2" borderId="6" xfId="0" applyFill="1" applyBorder="1"/>
    <xf numFmtId="0" fontId="0" fillId="2" borderId="7" xfId="0" applyFill="1" applyBorder="1"/>
    <xf numFmtId="0" fontId="0" fillId="2" borderId="8" xfId="0" applyFill="1" applyBorder="1"/>
    <xf numFmtId="0" fontId="6" fillId="2" borderId="9" xfId="0" applyFont="1" applyFill="1" applyBorder="1" applyAlignment="1">
      <alignment horizontal="right" vertical="top"/>
    </xf>
    <xf numFmtId="0" fontId="6" fillId="2" borderId="0" xfId="0" applyFont="1" applyFill="1" applyBorder="1" applyAlignment="1">
      <alignment horizontal="left" vertical="top"/>
    </xf>
    <xf numFmtId="0" fontId="0" fillId="2" borderId="0" xfId="0" applyFill="1" applyBorder="1"/>
    <xf numFmtId="0" fontId="10" fillId="2" borderId="0" xfId="0" applyFont="1" applyFill="1" applyBorder="1" applyAlignment="1">
      <alignment vertical="center"/>
    </xf>
    <xf numFmtId="0" fontId="7" fillId="2" borderId="0" xfId="0" applyFont="1" applyFill="1" applyBorder="1" applyAlignment="1">
      <alignment vertical="top"/>
    </xf>
    <xf numFmtId="0" fontId="0" fillId="2" borderId="10" xfId="0" applyFill="1" applyBorder="1"/>
    <xf numFmtId="0" fontId="6" fillId="2" borderId="9" xfId="0" applyFont="1" applyFill="1" applyBorder="1" applyAlignment="1">
      <alignment vertical="center"/>
    </xf>
    <xf numFmtId="0" fontId="6" fillId="2" borderId="0" xfId="0" applyFont="1" applyFill="1" applyBorder="1" applyAlignment="1">
      <alignment vertical="center"/>
    </xf>
    <xf numFmtId="0" fontId="0" fillId="2" borderId="2" xfId="0" applyFill="1" applyBorder="1"/>
    <xf numFmtId="0" fontId="0" fillId="2" borderId="2" xfId="0" applyFill="1" applyBorder="1" applyAlignment="1">
      <alignment horizontal="center" vertical="center"/>
    </xf>
    <xf numFmtId="0" fontId="0" fillId="2" borderId="9" xfId="0" applyFill="1" applyBorder="1"/>
    <xf numFmtId="0" fontId="0" fillId="2" borderId="1" xfId="0" applyFill="1" applyBorder="1"/>
    <xf numFmtId="0" fontId="11" fillId="2" borderId="0" xfId="0" applyFont="1" applyFill="1" applyBorder="1" applyAlignment="1">
      <alignment vertical="center"/>
    </xf>
    <xf numFmtId="0" fontId="0" fillId="2" borderId="11" xfId="0" applyFill="1" applyBorder="1"/>
    <xf numFmtId="0" fontId="0" fillId="2" borderId="12" xfId="0" applyFill="1" applyBorder="1"/>
    <xf numFmtId="0" fontId="7" fillId="2" borderId="12" xfId="0" applyFont="1" applyFill="1" applyBorder="1" applyAlignment="1">
      <alignment vertical="top"/>
    </xf>
    <xf numFmtId="0" fontId="0" fillId="2" borderId="13" xfId="0" applyFill="1" applyBorder="1"/>
    <xf numFmtId="0" fontId="0" fillId="3" borderId="6" xfId="0" applyFill="1" applyBorder="1"/>
    <xf numFmtId="0" fontId="0" fillId="3" borderId="7" xfId="0" applyFill="1" applyBorder="1"/>
    <xf numFmtId="0" fontId="0" fillId="3" borderId="8" xfId="0" applyFill="1" applyBorder="1"/>
    <xf numFmtId="0" fontId="6" fillId="3" borderId="9" xfId="0" applyFont="1" applyFill="1" applyBorder="1" applyAlignment="1">
      <alignment horizontal="right" vertical="top"/>
    </xf>
    <xf numFmtId="0" fontId="6" fillId="3" borderId="0" xfId="0" applyFont="1" applyFill="1" applyBorder="1" applyAlignment="1">
      <alignment horizontal="left" vertical="top"/>
    </xf>
    <xf numFmtId="0" fontId="0" fillId="3" borderId="0" xfId="0" applyFill="1" applyBorder="1"/>
    <xf numFmtId="0" fontId="10" fillId="3" borderId="0" xfId="0" applyFont="1" applyFill="1" applyBorder="1" applyAlignment="1">
      <alignment vertical="center"/>
    </xf>
    <xf numFmtId="0" fontId="0" fillId="3" borderId="10" xfId="0" applyFill="1" applyBorder="1"/>
    <xf numFmtId="0" fontId="6" fillId="3" borderId="9" xfId="0" applyFont="1" applyFill="1" applyBorder="1" applyAlignment="1">
      <alignment vertical="center"/>
    </xf>
    <xf numFmtId="0" fontId="0" fillId="3" borderId="1" xfId="0" applyFill="1" applyBorder="1"/>
    <xf numFmtId="0" fontId="0" fillId="3" borderId="9" xfId="0" applyFill="1" applyBorder="1"/>
    <xf numFmtId="0" fontId="7" fillId="3" borderId="0" xfId="0" applyFont="1" applyFill="1" applyBorder="1" applyAlignment="1">
      <alignment vertical="top"/>
    </xf>
    <xf numFmtId="0" fontId="6" fillId="3" borderId="0" xfId="0" applyFont="1" applyFill="1" applyBorder="1" applyAlignment="1">
      <alignment vertical="center"/>
    </xf>
    <xf numFmtId="0" fontId="0" fillId="3" borderId="11" xfId="0" applyFill="1" applyBorder="1"/>
    <xf numFmtId="0" fontId="0" fillId="3" borderId="12" xfId="0" applyFill="1" applyBorder="1"/>
    <xf numFmtId="0" fontId="7" fillId="3" borderId="12" xfId="0" applyFont="1" applyFill="1" applyBorder="1" applyAlignment="1">
      <alignment vertical="top"/>
    </xf>
    <xf numFmtId="0" fontId="0" fillId="3" borderId="13" xfId="0" applyFill="1" applyBorder="1"/>
    <xf numFmtId="0" fontId="11" fillId="3" borderId="0" xfId="0" applyFont="1" applyFill="1" applyBorder="1" applyAlignment="1">
      <alignment vertical="center"/>
    </xf>
    <xf numFmtId="0" fontId="6" fillId="3" borderId="9" xfId="0" applyFont="1" applyFill="1" applyBorder="1" applyAlignment="1">
      <alignment horizontal="left" vertical="top"/>
    </xf>
    <xf numFmtId="0" fontId="0" fillId="0" borderId="14" xfId="0" applyBorder="1"/>
    <xf numFmtId="0" fontId="13" fillId="0" borderId="1" xfId="0" applyFont="1" applyBorder="1"/>
    <xf numFmtId="0" fontId="14" fillId="0" borderId="2" xfId="0" applyFont="1" applyBorder="1"/>
    <xf numFmtId="0" fontId="14" fillId="0" borderId="2" xfId="0" applyFont="1" applyBorder="1" applyAlignment="1">
      <alignment horizontal="center" vertical="center"/>
    </xf>
    <xf numFmtId="0" fontId="12" fillId="2" borderId="1" xfId="0" applyFont="1" applyFill="1" applyBorder="1"/>
    <xf numFmtId="0" fontId="12" fillId="3" borderId="1" xfId="0" applyFont="1" applyFill="1" applyBorder="1"/>
    <xf numFmtId="0" fontId="14" fillId="3" borderId="1" xfId="0" applyFont="1" applyFill="1" applyBorder="1"/>
    <xf numFmtId="0" fontId="14" fillId="0" borderId="1" xfId="0" applyFont="1" applyBorder="1"/>
    <xf numFmtId="0" fontId="14" fillId="0" borderId="0" xfId="0" applyFont="1"/>
    <xf numFmtId="0" fontId="14" fillId="3" borderId="0" xfId="0" applyFont="1" applyFill="1"/>
    <xf numFmtId="0" fontId="15" fillId="0" borderId="1" xfId="0" applyFont="1" applyBorder="1"/>
    <xf numFmtId="49" fontId="14" fillId="3" borderId="2" xfId="0" applyNumberFormat="1" applyFont="1" applyFill="1" applyBorder="1"/>
    <xf numFmtId="49" fontId="14" fillId="3" borderId="2" xfId="0" applyNumberFormat="1" applyFont="1" applyFill="1" applyBorder="1" applyAlignment="1">
      <alignment horizontal="center" vertical="center"/>
    </xf>
    <xf numFmtId="0" fontId="18" fillId="3" borderId="0" xfId="0" applyFont="1" applyFill="1" applyBorder="1"/>
    <xf numFmtId="0" fontId="0" fillId="0" borderId="0" xfId="0" quotePrefix="1"/>
    <xf numFmtId="0" fontId="0" fillId="4" borderId="6" xfId="0" applyFill="1" applyBorder="1"/>
    <xf numFmtId="0" fontId="0" fillId="4" borderId="7" xfId="0" applyFill="1" applyBorder="1"/>
    <xf numFmtId="0" fontId="0" fillId="4" borderId="8" xfId="0" applyFill="1" applyBorder="1"/>
    <xf numFmtId="0" fontId="6" fillId="4" borderId="9" xfId="0" applyFont="1" applyFill="1" applyBorder="1" applyAlignment="1">
      <alignment horizontal="right" vertical="top"/>
    </xf>
    <xf numFmtId="0" fontId="6" fillId="4" borderId="0" xfId="0" applyFont="1" applyFill="1" applyBorder="1" applyAlignment="1">
      <alignment horizontal="left" vertical="top"/>
    </xf>
    <xf numFmtId="0" fontId="0" fillId="4" borderId="0" xfId="0" applyFill="1" applyBorder="1"/>
    <xf numFmtId="0" fontId="6" fillId="4" borderId="0" xfId="0" applyFont="1" applyFill="1" applyBorder="1" applyAlignment="1">
      <alignment vertical="center"/>
    </xf>
    <xf numFmtId="0" fontId="0" fillId="4" borderId="10" xfId="0" applyFill="1" applyBorder="1"/>
    <xf numFmtId="0" fontId="6" fillId="4" borderId="9" xfId="0" applyFont="1" applyFill="1" applyBorder="1" applyAlignment="1">
      <alignment vertical="center"/>
    </xf>
    <xf numFmtId="0" fontId="0" fillId="4" borderId="9" xfId="0" applyFill="1" applyBorder="1"/>
    <xf numFmtId="0" fontId="7" fillId="4" borderId="0" xfId="0" applyFont="1" applyFill="1" applyBorder="1" applyAlignment="1">
      <alignment vertical="top"/>
    </xf>
    <xf numFmtId="0" fontId="9" fillId="4" borderId="0" xfId="0" applyFont="1" applyFill="1" applyBorder="1" applyAlignment="1">
      <alignment vertical="top"/>
    </xf>
    <xf numFmtId="0" fontId="0" fillId="4" borderId="11" xfId="0" applyFill="1" applyBorder="1"/>
    <xf numFmtId="0" fontId="0" fillId="4" borderId="12" xfId="0" applyFill="1" applyBorder="1"/>
    <xf numFmtId="0" fontId="7" fillId="4" borderId="12" xfId="0" applyFont="1" applyFill="1" applyBorder="1" applyAlignment="1">
      <alignment vertical="top"/>
    </xf>
    <xf numFmtId="0" fontId="0" fillId="4" borderId="13" xfId="0" applyFill="1" applyBorder="1"/>
    <xf numFmtId="0" fontId="0" fillId="5" borderId="6" xfId="0" applyFill="1" applyBorder="1"/>
    <xf numFmtId="0" fontId="0" fillId="5" borderId="7" xfId="0" applyFill="1" applyBorder="1"/>
    <xf numFmtId="0" fontId="0" fillId="5" borderId="8" xfId="0" applyFill="1" applyBorder="1"/>
    <xf numFmtId="0" fontId="6" fillId="5" borderId="9" xfId="0" applyFont="1" applyFill="1" applyBorder="1" applyAlignment="1">
      <alignment horizontal="right" vertical="top"/>
    </xf>
    <xf numFmtId="0" fontId="6" fillId="5" borderId="0" xfId="0" applyFont="1" applyFill="1" applyBorder="1" applyAlignment="1">
      <alignment horizontal="left" vertical="top"/>
    </xf>
    <xf numFmtId="0" fontId="0" fillId="5" borderId="0" xfId="0" applyFill="1" applyBorder="1"/>
    <xf numFmtId="0" fontId="10" fillId="5" borderId="0" xfId="0" applyFont="1" applyFill="1" applyBorder="1" applyAlignment="1">
      <alignment vertical="center"/>
    </xf>
    <xf numFmtId="0" fontId="0" fillId="5" borderId="10" xfId="0" applyFill="1" applyBorder="1"/>
    <xf numFmtId="0" fontId="6" fillId="5" borderId="9" xfId="0" applyFont="1" applyFill="1" applyBorder="1" applyAlignment="1">
      <alignment vertical="center"/>
    </xf>
    <xf numFmtId="0" fontId="11" fillId="5" borderId="0" xfId="0" applyFont="1" applyFill="1" applyBorder="1" applyAlignment="1">
      <alignment vertical="center"/>
    </xf>
    <xf numFmtId="0" fontId="6" fillId="5" borderId="0" xfId="0" applyFont="1" applyFill="1" applyBorder="1" applyAlignment="1">
      <alignment vertical="center"/>
    </xf>
    <xf numFmtId="0" fontId="0" fillId="5" borderId="9" xfId="0" applyFill="1" applyBorder="1"/>
    <xf numFmtId="0" fontId="7" fillId="5" borderId="0" xfId="0" applyFont="1" applyFill="1" applyBorder="1" applyAlignment="1">
      <alignment vertical="top"/>
    </xf>
    <xf numFmtId="0" fontId="0" fillId="5" borderId="11" xfId="0" applyFill="1" applyBorder="1"/>
    <xf numFmtId="0" fontId="7" fillId="5" borderId="12" xfId="0" applyFont="1" applyFill="1" applyBorder="1" applyAlignment="1">
      <alignment vertical="top"/>
    </xf>
    <xf numFmtId="0" fontId="0" fillId="5" borderId="12" xfId="0" applyFill="1" applyBorder="1"/>
    <xf numFmtId="0" fontId="0" fillId="5" borderId="13" xfId="0" applyFill="1" applyBorder="1"/>
    <xf numFmtId="0" fontId="20" fillId="5" borderId="0" xfId="0" applyFont="1" applyFill="1" applyBorder="1" applyAlignment="1"/>
    <xf numFmtId="0" fontId="6" fillId="3" borderId="16" xfId="0" applyFont="1" applyFill="1" applyBorder="1" applyAlignment="1">
      <alignment vertical="center"/>
    </xf>
    <xf numFmtId="0" fontId="0" fillId="3" borderId="16" xfId="0" applyFill="1" applyBorder="1"/>
    <xf numFmtId="0" fontId="22" fillId="4" borderId="0" xfId="0" applyFont="1" applyFill="1" applyBorder="1"/>
    <xf numFmtId="0" fontId="22" fillId="4" borderId="10" xfId="0" applyFont="1" applyFill="1" applyBorder="1"/>
    <xf numFmtId="0" fontId="0" fillId="0" borderId="0" xfId="0" applyFill="1" applyBorder="1"/>
    <xf numFmtId="0" fontId="0" fillId="0" borderId="0" xfId="0" applyFill="1" applyBorder="1" applyAlignment="1">
      <alignment horizontal="left"/>
    </xf>
    <xf numFmtId="0" fontId="0" fillId="6" borderId="0" xfId="0" applyFill="1"/>
    <xf numFmtId="0" fontId="0" fillId="7" borderId="0" xfId="0" applyFill="1"/>
    <xf numFmtId="0" fontId="0" fillId="8" borderId="0" xfId="0" applyFill="1"/>
    <xf numFmtId="0" fontId="0" fillId="9" borderId="0" xfId="0" applyFill="1"/>
    <xf numFmtId="0" fontId="0" fillId="10" borderId="0" xfId="0" applyFill="1"/>
    <xf numFmtId="0" fontId="22" fillId="4" borderId="18" xfId="0" applyFont="1" applyFill="1" applyBorder="1" applyAlignment="1">
      <alignment horizontal="left"/>
    </xf>
    <xf numFmtId="0" fontId="23" fillId="3" borderId="18" xfId="0" applyFont="1" applyFill="1" applyBorder="1" applyAlignment="1"/>
    <xf numFmtId="0" fontId="21" fillId="5" borderId="10" xfId="0" applyFont="1" applyFill="1" applyBorder="1"/>
    <xf numFmtId="0" fontId="0" fillId="0" borderId="0" xfId="0" applyFill="1"/>
    <xf numFmtId="0" fontId="26" fillId="0" borderId="0" xfId="0" applyFont="1" applyAlignment="1">
      <alignment vertical="center"/>
    </xf>
    <xf numFmtId="0" fontId="24" fillId="3" borderId="4" xfId="0" applyFont="1" applyFill="1" applyBorder="1"/>
    <xf numFmtId="0" fontId="2" fillId="0" borderId="0" xfId="0" applyFont="1" applyAlignment="1">
      <alignment wrapText="1"/>
    </xf>
    <xf numFmtId="0" fontId="0" fillId="0" borderId="0" xfId="0" applyAlignment="1">
      <alignment wrapText="1"/>
    </xf>
    <xf numFmtId="49" fontId="14" fillId="3" borderId="1" xfId="0" applyNumberFormat="1" applyFont="1" applyFill="1" applyBorder="1" applyAlignment="1"/>
    <xf numFmtId="49" fontId="14" fillId="0" borderId="1" xfId="0" applyNumberFormat="1" applyFont="1" applyBorder="1" applyAlignment="1"/>
    <xf numFmtId="0" fontId="14" fillId="3" borderId="0" xfId="0" applyFont="1" applyFill="1"/>
    <xf numFmtId="0" fontId="12" fillId="3" borderId="1" xfId="0" applyFont="1" applyFill="1" applyBorder="1" applyAlignment="1"/>
    <xf numFmtId="0" fontId="0" fillId="0" borderId="1" xfId="0" applyBorder="1" applyAlignment="1"/>
    <xf numFmtId="0" fontId="12" fillId="0" borderId="1" xfId="0" applyFont="1" applyBorder="1" applyAlignment="1"/>
    <xf numFmtId="0" fontId="14" fillId="3" borderId="1" xfId="0" applyFont="1" applyFill="1" applyBorder="1" applyAlignment="1"/>
    <xf numFmtId="0" fontId="14" fillId="0" borderId="1" xfId="0" applyFont="1" applyBorder="1" applyAlignment="1"/>
    <xf numFmtId="49" fontId="14" fillId="3" borderId="1" xfId="0" applyNumberFormat="1" applyFont="1" applyFill="1" applyBorder="1" applyAlignment="1">
      <alignment wrapText="1"/>
    </xf>
    <xf numFmtId="0" fontId="3" fillId="0" borderId="0" xfId="0" applyFont="1" applyAlignment="1">
      <alignment horizontal="center" vertical="top"/>
    </xf>
    <xf numFmtId="0" fontId="5" fillId="0" borderId="0" xfId="0" applyFont="1" applyAlignment="1">
      <alignment horizontal="left" vertical="top" wrapText="1"/>
    </xf>
    <xf numFmtId="0" fontId="3" fillId="0" borderId="0" xfId="0" applyFont="1" applyAlignment="1">
      <alignment horizontal="center"/>
    </xf>
    <xf numFmtId="14" fontId="14" fillId="2" borderId="3" xfId="0" applyNumberFormat="1" applyFont="1" applyFill="1" applyBorder="1" applyAlignment="1"/>
    <xf numFmtId="0" fontId="14" fillId="0" borderId="4" xfId="0" applyFont="1" applyBorder="1" applyAlignment="1"/>
    <xf numFmtId="0" fontId="14" fillId="0" borderId="5" xfId="0" applyFont="1" applyBorder="1" applyAlignment="1"/>
    <xf numFmtId="0" fontId="15" fillId="0" borderId="0" xfId="0" applyFont="1" applyFill="1"/>
    <xf numFmtId="0" fontId="12" fillId="0" borderId="3" xfId="0" applyFont="1" applyBorder="1" applyAlignment="1"/>
    <xf numFmtId="0" fontId="0" fillId="0" borderId="4" xfId="0" applyBorder="1" applyAlignment="1"/>
    <xf numFmtId="0" fontId="0" fillId="0" borderId="5" xfId="0" applyBorder="1" applyAlignment="1"/>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15" fillId="0" borderId="1" xfId="0" applyFont="1" applyBorder="1" applyAlignment="1">
      <alignment horizontal="center"/>
    </xf>
    <xf numFmtId="0" fontId="12" fillId="0" borderId="1" xfId="0" applyFont="1" applyBorder="1" applyAlignment="1">
      <alignment horizontal="center"/>
    </xf>
    <xf numFmtId="164" fontId="0" fillId="0" borderId="3" xfId="0" applyNumberFormat="1" applyBorder="1" applyAlignment="1">
      <alignment horizontal="center" vertical="center"/>
    </xf>
    <xf numFmtId="164" fontId="0" fillId="0" borderId="4" xfId="0" applyNumberFormat="1" applyBorder="1" applyAlignment="1">
      <alignment horizontal="center" vertical="center"/>
    </xf>
    <xf numFmtId="164" fontId="0" fillId="0" borderId="5" xfId="0" applyNumberFormat="1" applyBorder="1" applyAlignment="1">
      <alignment horizontal="center" vertical="center"/>
    </xf>
    <xf numFmtId="0" fontId="13" fillId="0" borderId="1" xfId="0" applyFont="1" applyBorder="1" applyAlignment="1">
      <alignment horizontal="left"/>
    </xf>
    <xf numFmtId="164" fontId="14" fillId="0" borderId="3" xfId="0" applyNumberFormat="1" applyFont="1" applyBorder="1" applyAlignment="1">
      <alignment horizontal="left"/>
    </xf>
    <xf numFmtId="164" fontId="14" fillId="0" borderId="4" xfId="0" applyNumberFormat="1" applyFont="1" applyBorder="1" applyAlignment="1">
      <alignment horizontal="left"/>
    </xf>
    <xf numFmtId="164" fontId="14" fillId="0" borderId="5" xfId="0" applyNumberFormat="1" applyFont="1" applyBorder="1" applyAlignment="1">
      <alignment horizontal="left"/>
    </xf>
    <xf numFmtId="0" fontId="0" fillId="0" borderId="0" xfId="0" quotePrefix="1" applyBorder="1" applyAlignment="1">
      <alignment horizontal="left"/>
    </xf>
    <xf numFmtId="0" fontId="0" fillId="0" borderId="0" xfId="0" applyBorder="1" applyAlignment="1">
      <alignment horizontal="left"/>
    </xf>
    <xf numFmtId="0" fontId="19" fillId="3" borderId="0" xfId="0" applyFont="1" applyFill="1" applyBorder="1" applyAlignment="1">
      <alignment horizontal="left"/>
    </xf>
    <xf numFmtId="0" fontId="12" fillId="3" borderId="1" xfId="0" applyFont="1" applyFill="1" applyBorder="1" applyAlignment="1">
      <alignment horizontal="left"/>
    </xf>
    <xf numFmtId="0" fontId="19" fillId="0" borderId="15" xfId="0" applyFont="1" applyBorder="1" applyAlignment="1">
      <alignment horizontal="center"/>
    </xf>
    <xf numFmtId="0" fontId="14" fillId="0" borderId="3" xfId="0" applyFont="1" applyBorder="1" applyAlignment="1">
      <alignment horizontal="center"/>
    </xf>
    <xf numFmtId="0" fontId="14" fillId="0" borderId="4" xfId="0" applyFont="1" applyBorder="1" applyAlignment="1">
      <alignment horizontal="center"/>
    </xf>
    <xf numFmtId="0" fontId="14" fillId="0" borderId="5" xfId="0" applyFont="1" applyBorder="1" applyAlignment="1">
      <alignment horizontal="center"/>
    </xf>
    <xf numFmtId="0" fontId="12" fillId="0" borderId="1" xfId="0" applyFont="1" applyBorder="1" applyAlignment="1">
      <alignment horizontal="left"/>
    </xf>
    <xf numFmtId="0" fontId="18" fillId="0" borderId="0" xfId="0" applyFont="1" applyBorder="1" applyAlignment="1">
      <alignment horizontal="center"/>
    </xf>
    <xf numFmtId="0" fontId="18" fillId="0" borderId="0" xfId="0" applyFont="1" applyBorder="1" applyAlignment="1">
      <alignment horizontal="left"/>
    </xf>
    <xf numFmtId="0" fontId="13" fillId="0" borderId="3" xfId="0" applyFont="1" applyFill="1" applyBorder="1" applyAlignment="1" applyProtection="1">
      <alignment horizontal="left"/>
      <protection locked="0"/>
    </xf>
    <xf numFmtId="0" fontId="13" fillId="0" borderId="4" xfId="0" applyFont="1" applyFill="1" applyBorder="1" applyAlignment="1" applyProtection="1">
      <alignment horizontal="left"/>
      <protection locked="0"/>
    </xf>
    <xf numFmtId="0" fontId="13" fillId="0" borderId="5" xfId="0" applyFont="1" applyFill="1" applyBorder="1" applyAlignment="1" applyProtection="1">
      <alignment horizontal="left"/>
      <protection locked="0"/>
    </xf>
    <xf numFmtId="14" fontId="13" fillId="0" borderId="3" xfId="0" applyNumberFormat="1" applyFont="1" applyFill="1" applyBorder="1" applyAlignment="1" applyProtection="1">
      <alignment horizontal="left"/>
      <protection locked="0"/>
    </xf>
    <xf numFmtId="14" fontId="13" fillId="0" borderId="4" xfId="0" applyNumberFormat="1" applyFont="1" applyFill="1" applyBorder="1" applyAlignment="1" applyProtection="1">
      <alignment horizontal="left"/>
      <protection locked="0"/>
    </xf>
    <xf numFmtId="14" fontId="13" fillId="0" borderId="5" xfId="0" applyNumberFormat="1" applyFont="1" applyFill="1" applyBorder="1" applyAlignment="1" applyProtection="1">
      <alignment horizontal="left"/>
      <protection locked="0"/>
    </xf>
    <xf numFmtId="0" fontId="25" fillId="0" borderId="3" xfId="1" applyFill="1" applyBorder="1" applyAlignment="1" applyProtection="1">
      <alignment horizontal="left"/>
      <protection locked="0"/>
    </xf>
    <xf numFmtId="0" fontId="13" fillId="0" borderId="3" xfId="0" quotePrefix="1" applyFont="1" applyFill="1" applyBorder="1" applyAlignment="1" applyProtection="1">
      <alignment horizontal="left"/>
      <protection locked="0"/>
    </xf>
    <xf numFmtId="0" fontId="7" fillId="4" borderId="0" xfId="0" applyFont="1" applyFill="1" applyBorder="1" applyAlignment="1">
      <alignment horizontal="center" vertical="top"/>
    </xf>
    <xf numFmtId="0" fontId="6" fillId="4" borderId="9" xfId="0" applyFont="1" applyFill="1" applyBorder="1" applyAlignment="1">
      <alignment horizontal="left" vertical="center"/>
    </xf>
    <xf numFmtId="0" fontId="6" fillId="4" borderId="17" xfId="0" applyFont="1" applyFill="1" applyBorder="1" applyAlignment="1">
      <alignment horizontal="left" vertical="center"/>
    </xf>
    <xf numFmtId="0" fontId="19" fillId="4" borderId="0" xfId="0" applyFont="1" applyFill="1" applyBorder="1" applyAlignment="1">
      <alignment horizontal="center"/>
    </xf>
    <xf numFmtId="0" fontId="6" fillId="0" borderId="3" xfId="0" applyFont="1" applyFill="1" applyBorder="1" applyAlignment="1" applyProtection="1">
      <alignment horizontal="left" vertical="top"/>
      <protection locked="0"/>
    </xf>
    <xf numFmtId="0" fontId="6" fillId="0" borderId="4" xfId="0" applyFont="1" applyFill="1" applyBorder="1" applyAlignment="1" applyProtection="1">
      <alignment horizontal="left" vertical="top"/>
      <protection locked="0"/>
    </xf>
    <xf numFmtId="0" fontId="6" fillId="0" borderId="5" xfId="0" applyFont="1" applyFill="1" applyBorder="1" applyAlignment="1" applyProtection="1">
      <alignment horizontal="left" vertical="top"/>
      <protection locked="0"/>
    </xf>
    <xf numFmtId="0" fontId="6" fillId="4" borderId="0" xfId="0" applyFont="1" applyFill="1" applyBorder="1" applyAlignment="1">
      <alignment horizontal="right" vertical="center"/>
    </xf>
    <xf numFmtId="0" fontId="6" fillId="4" borderId="17" xfId="0" applyFont="1" applyFill="1" applyBorder="1" applyAlignment="1">
      <alignment horizontal="right" vertical="center"/>
    </xf>
    <xf numFmtId="0" fontId="14" fillId="0" borderId="3" xfId="0" applyFont="1" applyFill="1" applyBorder="1" applyAlignment="1" applyProtection="1">
      <alignment horizontal="left"/>
      <protection locked="0"/>
    </xf>
    <xf numFmtId="0" fontId="14" fillId="0" borderId="4" xfId="0" applyFont="1" applyFill="1" applyBorder="1" applyAlignment="1" applyProtection="1">
      <alignment horizontal="left"/>
      <protection locked="0"/>
    </xf>
    <xf numFmtId="0" fontId="14" fillId="0" borderId="5" xfId="0" applyFont="1" applyFill="1" applyBorder="1" applyAlignment="1" applyProtection="1">
      <alignment horizontal="left"/>
      <protection locked="0"/>
    </xf>
    <xf numFmtId="0" fontId="12" fillId="0" borderId="3" xfId="0" applyFont="1" applyFill="1" applyBorder="1" applyAlignment="1" applyProtection="1">
      <alignment horizontal="left"/>
      <protection locked="0"/>
    </xf>
    <xf numFmtId="0" fontId="12" fillId="0" borderId="4" xfId="0" applyFont="1" applyFill="1" applyBorder="1" applyAlignment="1" applyProtection="1">
      <alignment horizontal="left"/>
      <protection locked="0"/>
    </xf>
    <xf numFmtId="0" fontId="12" fillId="0" borderId="5" xfId="0" applyFont="1" applyFill="1" applyBorder="1" applyAlignment="1" applyProtection="1">
      <alignment horizontal="left"/>
      <protection locked="0"/>
    </xf>
  </cellXfs>
  <cellStyles count="2">
    <cellStyle name="Hyperlink" xfId="1" builtinId="8"/>
    <cellStyle name="Normal" xfId="0" builtinId="0"/>
  </cellStyles>
  <dxfs count="36">
    <dxf>
      <fill>
        <patternFill>
          <bgColor rgb="FFFDDBE7"/>
        </patternFill>
      </fill>
      <border>
        <vertical/>
        <horizontal/>
      </border>
    </dxf>
    <dxf>
      <fill>
        <patternFill>
          <bgColor rgb="FFFDDBE7"/>
        </patternFill>
      </fill>
    </dxf>
    <dxf>
      <fill>
        <patternFill>
          <bgColor rgb="FFFDDBE7"/>
        </patternFill>
      </fill>
      <border>
        <vertical/>
        <horizontal/>
      </border>
    </dxf>
    <dxf>
      <fill>
        <patternFill>
          <bgColor rgb="FFFDDBE7"/>
        </patternFill>
      </fill>
    </dxf>
    <dxf>
      <fill>
        <patternFill>
          <bgColor rgb="FFFDDBE7"/>
        </patternFill>
      </fill>
      <border>
        <vertical/>
        <horizontal/>
      </border>
    </dxf>
    <dxf>
      <fill>
        <patternFill>
          <bgColor rgb="FFFDDBE7"/>
        </patternFill>
      </fill>
    </dxf>
    <dxf>
      <fill>
        <patternFill>
          <bgColor rgb="FFFDDBE7"/>
        </patternFill>
      </fill>
      <border>
        <vertical/>
        <horizontal/>
      </border>
    </dxf>
    <dxf>
      <fill>
        <patternFill>
          <bgColor rgb="FFFDDBE7"/>
        </patternFill>
      </fill>
    </dxf>
    <dxf>
      <fill>
        <patternFill>
          <bgColor rgb="FFFDDBE7"/>
        </patternFill>
      </fill>
      <border>
        <vertical/>
        <horizontal/>
      </border>
    </dxf>
    <dxf>
      <fill>
        <patternFill>
          <bgColor rgb="FFFDDBE7"/>
        </patternFill>
      </fill>
    </dxf>
    <dxf>
      <fill>
        <patternFill>
          <bgColor rgb="FFFDDBE7"/>
        </patternFill>
      </fill>
    </dxf>
    <dxf>
      <fill>
        <patternFill>
          <bgColor rgb="FFFDDBE7"/>
        </patternFill>
      </fill>
      <border>
        <vertical/>
        <horizontal/>
      </border>
    </dxf>
    <dxf>
      <fill>
        <patternFill>
          <bgColor rgb="FFFDDBE7"/>
        </patternFill>
      </fill>
      <border>
        <vertical/>
        <horizontal/>
      </border>
    </dxf>
    <dxf>
      <fill>
        <patternFill>
          <bgColor rgb="FFFDDBE7"/>
        </patternFill>
      </fill>
    </dxf>
    <dxf>
      <fill>
        <patternFill>
          <bgColor rgb="FFFDDBE7"/>
        </patternFill>
      </fill>
    </dxf>
    <dxf>
      <fill>
        <patternFill>
          <bgColor rgb="FFFDDBE7"/>
        </patternFill>
      </fill>
      <border>
        <vertical/>
        <horizontal/>
      </border>
    </dxf>
    <dxf>
      <fill>
        <patternFill>
          <bgColor rgb="FFFDDBE7"/>
        </patternFill>
      </fill>
      <border>
        <vertical/>
        <horizontal/>
      </border>
    </dxf>
    <dxf>
      <fill>
        <patternFill>
          <bgColor rgb="FFFDDBE7"/>
        </patternFill>
      </fill>
      <border>
        <vertical/>
        <horizontal/>
      </border>
    </dxf>
    <dxf>
      <fill>
        <patternFill>
          <bgColor rgb="FFFDDBE7"/>
        </patternFill>
      </fill>
      <border>
        <vertical/>
        <horizontal/>
      </border>
    </dxf>
    <dxf>
      <fill>
        <patternFill>
          <bgColor rgb="FFFDDBE7"/>
        </patternFill>
      </fill>
      <border>
        <vertical/>
        <horizontal/>
      </border>
    </dxf>
    <dxf>
      <fill>
        <patternFill>
          <bgColor rgb="FFFDDBE7"/>
        </patternFill>
      </fill>
      <border>
        <vertical/>
        <horizontal/>
      </border>
    </dxf>
    <dxf>
      <fill>
        <patternFill>
          <bgColor rgb="FFFDDBE7"/>
        </patternFill>
      </fill>
      <border>
        <vertical/>
        <horizontal/>
      </border>
    </dxf>
    <dxf>
      <fill>
        <patternFill>
          <bgColor rgb="FFFDDBE7"/>
        </patternFill>
      </fill>
      <border>
        <vertical/>
        <horizontal/>
      </border>
    </dxf>
    <dxf>
      <fill>
        <patternFill>
          <bgColor rgb="FFFDDBE7"/>
        </patternFill>
      </fill>
      <border>
        <vertical/>
        <horizontal/>
      </border>
    </dxf>
    <dxf>
      <fill>
        <patternFill>
          <bgColor rgb="FFFDDBE7"/>
        </patternFill>
      </fill>
    </dxf>
    <dxf>
      <fill>
        <patternFill>
          <bgColor rgb="FFFDDBE7"/>
        </patternFill>
      </fill>
      <border>
        <vertical/>
        <horizontal/>
      </border>
    </dxf>
    <dxf>
      <fill>
        <patternFill>
          <bgColor rgb="FFFDDBE7"/>
        </patternFill>
      </fill>
      <border>
        <vertical/>
        <horizontal/>
      </border>
    </dxf>
    <dxf>
      <fill>
        <patternFill>
          <bgColor rgb="FFFDDBE7"/>
        </patternFill>
      </fill>
      <border>
        <vertical/>
        <horizontal/>
      </border>
    </dxf>
    <dxf>
      <fill>
        <patternFill>
          <bgColor rgb="FFFDDBE7"/>
        </patternFill>
      </fill>
    </dxf>
    <dxf>
      <fill>
        <patternFill>
          <bgColor rgb="FFFDDBE7"/>
        </patternFill>
      </fill>
      <border>
        <vertical/>
        <horizontal/>
      </border>
    </dxf>
    <dxf>
      <fill>
        <patternFill>
          <bgColor rgb="FFFDDBE7"/>
        </patternFill>
      </fill>
      <border>
        <vertical/>
        <horizontal/>
      </border>
    </dxf>
    <dxf>
      <fill>
        <patternFill>
          <bgColor rgb="FFFDDBE7"/>
        </patternFill>
      </fill>
    </dxf>
    <dxf>
      <fill>
        <patternFill>
          <bgColor rgb="FFFDDBE7"/>
        </patternFill>
      </fill>
      <border>
        <vertical/>
        <horizontal/>
      </border>
    </dxf>
    <dxf>
      <fill>
        <patternFill>
          <bgColor rgb="FFFDDBE7"/>
        </patternFill>
      </fill>
    </dxf>
    <dxf>
      <fill>
        <patternFill>
          <bgColor rgb="FFFDDBE7"/>
        </patternFill>
      </fill>
      <border>
        <vertical/>
        <horizontal/>
      </border>
    </dxf>
    <dxf>
      <fill>
        <patternFill>
          <bgColor rgb="FFFDDBE7"/>
        </patternFill>
      </fill>
      <border>
        <vertical/>
        <horizontal/>
      </border>
    </dxf>
  </dxfs>
  <tableStyles count="0" defaultTableStyle="TableStyleMedium2" defaultPivotStyle="PivotStyleLight16"/>
  <colors>
    <mruColors>
      <color rgb="FFFDDBE7"/>
      <color rgb="FFEBDBE7"/>
      <color rgb="FFFFCCFF"/>
      <color rgb="FFFFDBC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Drop" dropStyle="combo" dx="16" noThreeD="1" sel="0" val="0"/>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checked="Checked"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checked="Checked"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GBox" noThreeD="1"/>
</file>

<file path=xl/ctrlProps/ctrlProp2.xml><?xml version="1.0" encoding="utf-8"?>
<formControlPr xmlns="http://schemas.microsoft.com/office/spreadsheetml/2009/9/main" objectType="Radio" checked="Checked" lockText="1" noThreeD="1"/>
</file>

<file path=xl/ctrlProps/ctrlProp3.xml><?xml version="1.0" encoding="utf-8"?>
<formControlPr xmlns="http://schemas.microsoft.com/office/spreadsheetml/2009/9/main" objectType="Radio" checked="Checked" firstButton="1" lockText="1" noThreeD="1"/>
</file>

<file path=xl/ctrlProps/ctrlProp4.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Drop" dropStyle="combo" dx="16" noThreeD="1" sel="0" val="0"/>
</file>

<file path=xl/ctrlProps/ctrlProp6.xml><?xml version="1.0" encoding="utf-8"?>
<formControlPr xmlns="http://schemas.microsoft.com/office/spreadsheetml/2009/9/main" objectType="Drop" dropStyle="combo" dx="16" noThreeD="1" sel="0" val="0"/>
</file>

<file path=xl/ctrlProps/ctrlProp7.xml><?xml version="1.0" encoding="utf-8"?>
<formControlPr xmlns="http://schemas.microsoft.com/office/spreadsheetml/2009/9/main" objectType="Drop" dropStyle="combo" dx="16" noThreeD="1" sel="0" val="0"/>
</file>

<file path=xl/ctrlProps/ctrlProp8.xml><?xml version="1.0" encoding="utf-8"?>
<formControlPr xmlns="http://schemas.microsoft.com/office/spreadsheetml/2009/9/main" objectType="Drop" dropStyle="combo" dx="16" noThreeD="1" sel="0" val="0"/>
</file>

<file path=xl/ctrlProps/ctrlProp9.xml><?xml version="1.0" encoding="utf-8"?>
<formControlPr xmlns="http://schemas.microsoft.com/office/spreadsheetml/2009/9/main" objectType="Drop" dropStyle="combo" dx="16" noThreeD="1" sel="0" val="0"/>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13</xdr:col>
          <xdr:colOff>142875</xdr:colOff>
          <xdr:row>16</xdr:row>
          <xdr:rowOff>66675</xdr:rowOff>
        </xdr:from>
        <xdr:to>
          <xdr:col>17</xdr:col>
          <xdr:colOff>85725</xdr:colOff>
          <xdr:row>18</xdr:row>
          <xdr:rowOff>28575</xdr:rowOff>
        </xdr:to>
        <xdr:sp macro="" textlink="">
          <xdr:nvSpPr>
            <xdr:cNvPr id="1027" name="OptNew"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lt-LT" sz="800" b="0" i="0" u="none" strike="noStrike" baseline="0">
                  <a:solidFill>
                    <a:srgbClr val="000000"/>
                  </a:solidFill>
                  <a:latin typeface="Segoe UI"/>
                  <a:cs typeface="Segoe UI"/>
                </a:rPr>
                <a:t>new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104775</xdr:colOff>
          <xdr:row>16</xdr:row>
          <xdr:rowOff>66675</xdr:rowOff>
        </xdr:from>
        <xdr:to>
          <xdr:col>25</xdr:col>
          <xdr:colOff>47625</xdr:colOff>
          <xdr:row>18</xdr:row>
          <xdr:rowOff>66675</xdr:rowOff>
        </xdr:to>
        <xdr:sp macro="" textlink="">
          <xdr:nvSpPr>
            <xdr:cNvPr id="1032" name="Option Button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lt-LT" sz="800" b="0" i="0" u="none" strike="noStrike" baseline="0">
                  <a:solidFill>
                    <a:srgbClr val="000000"/>
                  </a:solidFill>
                  <a:latin typeface="Segoe UI"/>
                  <a:cs typeface="Segoe UI"/>
                </a:rPr>
                <a:t>revised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19</xdr:row>
          <xdr:rowOff>66675</xdr:rowOff>
        </xdr:from>
        <xdr:to>
          <xdr:col>30</xdr:col>
          <xdr:colOff>85725</xdr:colOff>
          <xdr:row>21</xdr:row>
          <xdr:rowOff>47625</xdr:rowOff>
        </xdr:to>
        <xdr:sp macro="" textlink="">
          <xdr:nvSpPr>
            <xdr:cNvPr id="1034" name="Option Button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lt-LT" sz="800" b="0" i="0" u="none" strike="noStrike" baseline="0">
                  <a:solidFill>
                    <a:srgbClr val="000000"/>
                  </a:solidFill>
                  <a:latin typeface="Segoe UI"/>
                  <a:cs typeface="Segoe UI"/>
                </a:rPr>
                <a:t>working under the employment contract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28575</xdr:colOff>
          <xdr:row>19</xdr:row>
          <xdr:rowOff>66675</xdr:rowOff>
        </xdr:from>
        <xdr:to>
          <xdr:col>40</xdr:col>
          <xdr:colOff>0</xdr:colOff>
          <xdr:row>21</xdr:row>
          <xdr:rowOff>47625</xdr:rowOff>
        </xdr:to>
        <xdr:sp macro="" textlink="">
          <xdr:nvSpPr>
            <xdr:cNvPr id="1035" name="Option Button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lt-LT" sz="800" b="0" i="0" u="none" strike="noStrike" baseline="0">
                  <a:solidFill>
                    <a:srgbClr val="000000"/>
                  </a:solidFill>
                  <a:latin typeface="Segoe UI"/>
                  <a:cs typeface="Segoe UI"/>
                </a:rPr>
                <a:t>seconded employee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0</xdr:colOff>
          <xdr:row>29</xdr:row>
          <xdr:rowOff>0</xdr:rowOff>
        </xdr:from>
        <xdr:to>
          <xdr:col>46</xdr:col>
          <xdr:colOff>0</xdr:colOff>
          <xdr:row>30</xdr:row>
          <xdr:rowOff>0</xdr:rowOff>
        </xdr:to>
        <xdr:sp macro="" textlink="">
          <xdr:nvSpPr>
            <xdr:cNvPr id="1043" name="Drop Down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35</xdr:row>
          <xdr:rowOff>0</xdr:rowOff>
        </xdr:from>
        <xdr:to>
          <xdr:col>12</xdr:col>
          <xdr:colOff>0</xdr:colOff>
          <xdr:row>35</xdr:row>
          <xdr:rowOff>114300</xdr:rowOff>
        </xdr:to>
        <xdr:sp macro="" textlink="">
          <xdr:nvSpPr>
            <xdr:cNvPr id="1044" name="Drop Down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142875</xdr:colOff>
          <xdr:row>39</xdr:row>
          <xdr:rowOff>0</xdr:rowOff>
        </xdr:from>
        <xdr:to>
          <xdr:col>38</xdr:col>
          <xdr:colOff>0</xdr:colOff>
          <xdr:row>40</xdr:row>
          <xdr:rowOff>0</xdr:rowOff>
        </xdr:to>
        <xdr:sp macro="" textlink="">
          <xdr:nvSpPr>
            <xdr:cNvPr id="1045" name="Drop Down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41</xdr:row>
          <xdr:rowOff>0</xdr:rowOff>
        </xdr:from>
        <xdr:to>
          <xdr:col>21</xdr:col>
          <xdr:colOff>0</xdr:colOff>
          <xdr:row>42</xdr:row>
          <xdr:rowOff>0</xdr:rowOff>
        </xdr:to>
        <xdr:sp macro="" textlink="">
          <xdr:nvSpPr>
            <xdr:cNvPr id="1046" name="Drop Down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41</xdr:row>
          <xdr:rowOff>0</xdr:rowOff>
        </xdr:from>
        <xdr:to>
          <xdr:col>31</xdr:col>
          <xdr:colOff>0</xdr:colOff>
          <xdr:row>42</xdr:row>
          <xdr:rowOff>0</xdr:rowOff>
        </xdr:to>
        <xdr:sp macro="" textlink="">
          <xdr:nvSpPr>
            <xdr:cNvPr id="1049" name="Drop Down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142875</xdr:colOff>
          <xdr:row>41</xdr:row>
          <xdr:rowOff>0</xdr:rowOff>
        </xdr:from>
        <xdr:to>
          <xdr:col>45</xdr:col>
          <xdr:colOff>142875</xdr:colOff>
          <xdr:row>42</xdr:row>
          <xdr:rowOff>0</xdr:rowOff>
        </xdr:to>
        <xdr:sp macro="" textlink="">
          <xdr:nvSpPr>
            <xdr:cNvPr id="1050" name="Drop Down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78</xdr:row>
          <xdr:rowOff>104775</xdr:rowOff>
        </xdr:from>
        <xdr:to>
          <xdr:col>15</xdr:col>
          <xdr:colOff>9525</xdr:colOff>
          <xdr:row>80</xdr:row>
          <xdr:rowOff>28575</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lt-LT" sz="800" b="0" i="0" u="none" strike="noStrike" baseline="0">
                  <a:solidFill>
                    <a:srgbClr val="000000"/>
                  </a:solidFill>
                  <a:latin typeface="Segoe UI"/>
                  <a:cs typeface="Segoe UI"/>
                </a:rPr>
                <a:t>Prohibition of discrimination at work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79</xdr:row>
          <xdr:rowOff>104775</xdr:rowOff>
        </xdr:from>
        <xdr:to>
          <xdr:col>27</xdr:col>
          <xdr:colOff>104775</xdr:colOff>
          <xdr:row>81</xdr:row>
          <xdr:rowOff>28575</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lt-LT" sz="800" b="0" i="0" u="none" strike="noStrike" baseline="0">
                  <a:solidFill>
                    <a:srgbClr val="000000"/>
                  </a:solidFill>
                  <a:latin typeface="Segoe UI"/>
                  <a:cs typeface="Segoe UI"/>
                </a:rPr>
                <a:t>Working conditions to ensure the safety and health of employees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80</xdr:row>
          <xdr:rowOff>104775</xdr:rowOff>
        </xdr:from>
        <xdr:to>
          <xdr:col>46</xdr:col>
          <xdr:colOff>114300</xdr:colOff>
          <xdr:row>84</xdr:row>
          <xdr:rowOff>28575</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lt-LT" sz="800" b="0" i="0" u="none" strike="noStrike" baseline="0">
                  <a:solidFill>
                    <a:srgbClr val="000000"/>
                  </a:solidFill>
                  <a:latin typeface="Segoe UI"/>
                  <a:cs typeface="Segoe UI"/>
                </a:rPr>
                <a:t>Protection at work of persons under 18 years of age, pregnant employees, employees who have recently given birth and employees who are breastfeeding (if applicable)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83</xdr:row>
          <xdr:rowOff>104775</xdr:rowOff>
        </xdr:from>
        <xdr:to>
          <xdr:col>15</xdr:col>
          <xdr:colOff>9525</xdr:colOff>
          <xdr:row>85</xdr:row>
          <xdr:rowOff>28575</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lt-LT" sz="800" b="0" i="0" u="none" strike="noStrike" baseline="0">
                  <a:solidFill>
                    <a:srgbClr val="000000"/>
                  </a:solidFill>
                  <a:latin typeface="Segoe UI"/>
                  <a:cs typeface="Segoe UI"/>
                </a:rPr>
                <a:t>Working conditions of temporary employees (if applicable)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142875</xdr:colOff>
          <xdr:row>16</xdr:row>
          <xdr:rowOff>66675</xdr:rowOff>
        </xdr:from>
        <xdr:to>
          <xdr:col>32</xdr:col>
          <xdr:colOff>76200</xdr:colOff>
          <xdr:row>18</xdr:row>
          <xdr:rowOff>66675</xdr:rowOff>
        </xdr:to>
        <xdr:sp macro="" textlink="">
          <xdr:nvSpPr>
            <xdr:cNvPr id="1065" name="Option Button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lt-LT" sz="800" b="0" i="0" u="none" strike="noStrike" baseline="0">
                  <a:solidFill>
                    <a:srgbClr val="000000"/>
                  </a:solidFill>
                  <a:latin typeface="Segoe UI"/>
                  <a:cs typeface="Segoe UI"/>
                </a:rPr>
                <a:t>revised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16</xdr:row>
          <xdr:rowOff>0</xdr:rowOff>
        </xdr:from>
        <xdr:to>
          <xdr:col>38</xdr:col>
          <xdr:colOff>104775</xdr:colOff>
          <xdr:row>19</xdr:row>
          <xdr:rowOff>0</xdr:rowOff>
        </xdr:to>
        <xdr:sp macro="" textlink="">
          <xdr:nvSpPr>
            <xdr:cNvPr id="1066" name="Group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lt-LT" sz="800" b="0" i="0" u="none" strike="noStrike" baseline="0">
                  <a:solidFill>
                    <a:srgbClr val="000000"/>
                  </a:solidFill>
                  <a:latin typeface="Segoe UI"/>
                  <a:cs typeface="Segoe UI"/>
                </a:rPr>
                <a:t>Group Box 42</a:t>
              </a:r>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U98"/>
  <sheetViews>
    <sheetView showGridLines="0" view="pageLayout" topLeftCell="A34" zoomScale="140" zoomScaleNormal="100" zoomScalePageLayoutView="140" workbookViewId="0">
      <selection activeCell="Q19" sqref="Q19"/>
    </sheetView>
  </sheetViews>
  <sheetFormatPr defaultColWidth="9.140625" defaultRowHeight="15" x14ac:dyDescent="0.25"/>
  <cols>
    <col min="1" max="47" width="2" customWidth="1"/>
  </cols>
  <sheetData>
    <row r="1" spans="1:47" ht="9" customHeight="1" x14ac:dyDescent="0.25">
      <c r="H1" s="1"/>
      <c r="S1" s="138" t="s">
        <v>0</v>
      </c>
      <c r="T1" s="138"/>
      <c r="U1" s="138"/>
      <c r="V1" s="138"/>
      <c r="W1" s="138"/>
      <c r="X1" s="138"/>
      <c r="Y1" s="138"/>
      <c r="Z1" s="138"/>
      <c r="AA1" s="138"/>
      <c r="AB1" s="138"/>
      <c r="AC1" s="138"/>
      <c r="AD1" s="138"/>
      <c r="AE1" s="138"/>
      <c r="AF1" s="139" t="s">
        <v>1</v>
      </c>
      <c r="AG1" s="139"/>
      <c r="AH1" s="139"/>
      <c r="AI1" s="139"/>
      <c r="AJ1" s="139"/>
      <c r="AK1" s="139"/>
      <c r="AL1" s="139"/>
      <c r="AM1" s="139"/>
      <c r="AN1" s="139"/>
      <c r="AO1" s="139"/>
      <c r="AP1" s="139"/>
      <c r="AQ1" s="139"/>
      <c r="AR1" s="139"/>
      <c r="AS1" s="139"/>
      <c r="AT1" s="139"/>
      <c r="AU1" s="139"/>
    </row>
    <row r="2" spans="1:47" ht="9" customHeight="1" x14ac:dyDescent="0.25">
      <c r="S2" s="138"/>
      <c r="T2" s="138"/>
      <c r="U2" s="138"/>
      <c r="V2" s="138"/>
      <c r="W2" s="138"/>
      <c r="X2" s="138"/>
      <c r="Y2" s="138"/>
      <c r="Z2" s="138"/>
      <c r="AA2" s="138"/>
      <c r="AB2" s="138"/>
      <c r="AC2" s="138"/>
      <c r="AD2" s="138"/>
      <c r="AE2" s="138"/>
      <c r="AF2" s="139"/>
      <c r="AG2" s="139"/>
      <c r="AH2" s="139"/>
      <c r="AI2" s="139"/>
      <c r="AJ2" s="139"/>
      <c r="AK2" s="139"/>
      <c r="AL2" s="139"/>
      <c r="AM2" s="139"/>
      <c r="AN2" s="139"/>
      <c r="AO2" s="139"/>
      <c r="AP2" s="139"/>
      <c r="AQ2" s="139"/>
      <c r="AR2" s="139"/>
      <c r="AS2" s="139"/>
      <c r="AT2" s="139"/>
      <c r="AU2" s="139"/>
    </row>
    <row r="3" spans="1:47" ht="9" customHeight="1" x14ac:dyDescent="0.25">
      <c r="AF3" s="139"/>
      <c r="AG3" s="139"/>
      <c r="AH3" s="139"/>
      <c r="AI3" s="139"/>
      <c r="AJ3" s="139"/>
      <c r="AK3" s="139"/>
      <c r="AL3" s="139"/>
      <c r="AM3" s="139"/>
      <c r="AN3" s="139"/>
      <c r="AO3" s="139"/>
      <c r="AP3" s="139"/>
      <c r="AQ3" s="139"/>
      <c r="AR3" s="139"/>
      <c r="AS3" s="139"/>
      <c r="AT3" s="139"/>
      <c r="AU3" s="139"/>
    </row>
    <row r="4" spans="1:47" ht="9" customHeight="1" x14ac:dyDescent="0.25">
      <c r="AF4" s="139"/>
      <c r="AG4" s="139"/>
      <c r="AH4" s="139"/>
      <c r="AI4" s="139"/>
      <c r="AJ4" s="139"/>
      <c r="AK4" s="139"/>
      <c r="AL4" s="139"/>
      <c r="AM4" s="139"/>
      <c r="AN4" s="139"/>
      <c r="AO4" s="139"/>
      <c r="AP4" s="139"/>
      <c r="AQ4" s="139"/>
      <c r="AR4" s="139"/>
      <c r="AS4" s="139"/>
      <c r="AT4" s="139"/>
      <c r="AU4" s="139"/>
    </row>
    <row r="5" spans="1:47" ht="9" customHeight="1" x14ac:dyDescent="0.25">
      <c r="AF5" s="139"/>
      <c r="AG5" s="139"/>
      <c r="AH5" s="139"/>
      <c r="AI5" s="139"/>
      <c r="AJ5" s="139"/>
      <c r="AK5" s="139"/>
      <c r="AL5" s="139"/>
      <c r="AM5" s="139"/>
      <c r="AN5" s="139"/>
      <c r="AO5" s="139"/>
      <c r="AP5" s="139"/>
      <c r="AQ5" s="139"/>
      <c r="AR5" s="139"/>
      <c r="AS5" s="139"/>
      <c r="AT5" s="139"/>
      <c r="AU5" s="139"/>
    </row>
    <row r="6" spans="1:47" ht="9" customHeight="1" x14ac:dyDescent="0.25">
      <c r="A6" s="4" t="s">
        <v>2</v>
      </c>
      <c r="B6" s="151" t="s">
        <v>131</v>
      </c>
      <c r="C6" s="151"/>
      <c r="D6" s="151"/>
      <c r="E6" s="151"/>
      <c r="F6" s="151"/>
      <c r="G6" s="151"/>
      <c r="H6" s="151"/>
      <c r="I6" s="151"/>
      <c r="J6" s="151"/>
      <c r="K6" s="151"/>
      <c r="L6" s="151"/>
      <c r="M6" s="151"/>
      <c r="N6" s="151"/>
      <c r="O6" s="151"/>
      <c r="P6" s="151"/>
      <c r="Q6" s="151"/>
      <c r="R6" s="151"/>
      <c r="S6" s="151"/>
      <c r="T6" s="151"/>
      <c r="U6" s="151"/>
      <c r="V6" s="151"/>
      <c r="W6" s="151"/>
      <c r="X6" s="151"/>
      <c r="Y6" s="151"/>
      <c r="Z6" s="151"/>
      <c r="AA6" s="151"/>
      <c r="AB6" s="151"/>
      <c r="AC6" s="151"/>
      <c r="AD6" s="151"/>
      <c r="AE6" s="151"/>
      <c r="AF6" s="151"/>
      <c r="AG6" s="151"/>
      <c r="AH6" s="151"/>
      <c r="AI6" s="151"/>
      <c r="AJ6" s="151"/>
      <c r="AK6" s="151"/>
      <c r="AL6" s="151"/>
      <c r="AM6" s="151"/>
      <c r="AN6" s="151"/>
      <c r="AO6" s="151"/>
      <c r="AP6" s="151"/>
      <c r="AQ6" s="151"/>
      <c r="AR6" s="151"/>
      <c r="AS6" s="151"/>
      <c r="AT6" s="151"/>
      <c r="AU6" s="151"/>
    </row>
    <row r="7" spans="1:47" ht="9" customHeight="1" x14ac:dyDescent="0.25">
      <c r="B7" s="3" t="s">
        <v>8</v>
      </c>
    </row>
    <row r="8" spans="1:47" ht="9" customHeight="1" x14ac:dyDescent="0.25">
      <c r="A8" s="4" t="s">
        <v>3</v>
      </c>
      <c r="B8" s="151">
        <v>89453</v>
      </c>
      <c r="C8" s="151"/>
      <c r="D8" s="151"/>
      <c r="E8" s="151"/>
      <c r="F8" s="151"/>
      <c r="G8" s="151"/>
      <c r="H8" s="151"/>
      <c r="I8" s="151"/>
      <c r="J8" s="151"/>
      <c r="K8" s="151"/>
      <c r="L8" s="151"/>
      <c r="M8" s="4" t="s">
        <v>6</v>
      </c>
      <c r="N8" s="151">
        <v>166451720</v>
      </c>
      <c r="O8" s="151"/>
      <c r="P8" s="151"/>
      <c r="Q8" s="151"/>
      <c r="R8" s="151"/>
      <c r="S8" s="151"/>
      <c r="T8" s="151"/>
      <c r="U8" s="151"/>
      <c r="V8" s="151"/>
      <c r="W8" s="151"/>
      <c r="X8" s="151"/>
      <c r="Y8" s="151"/>
      <c r="Z8" s="151"/>
      <c r="AA8" s="151"/>
      <c r="AB8" s="151"/>
      <c r="AC8" s="151"/>
      <c r="AD8" s="151"/>
      <c r="AE8" s="151"/>
      <c r="AF8" s="151"/>
      <c r="AG8" s="151"/>
      <c r="AH8" s="151"/>
      <c r="AI8" s="151"/>
      <c r="AJ8" s="151"/>
      <c r="AK8" s="4" t="s">
        <v>11</v>
      </c>
      <c r="AL8" s="62" t="s">
        <v>156</v>
      </c>
      <c r="AM8" s="2"/>
      <c r="AN8" s="2"/>
      <c r="AO8" s="2"/>
      <c r="AP8" s="2"/>
      <c r="AQ8" s="2"/>
      <c r="AR8" s="2"/>
      <c r="AS8" s="2"/>
      <c r="AT8" s="2"/>
      <c r="AU8" s="2"/>
    </row>
    <row r="9" spans="1:47" ht="9" customHeight="1" x14ac:dyDescent="0.25">
      <c r="B9" s="3" t="s">
        <v>9</v>
      </c>
      <c r="N9" s="3" t="s">
        <v>10</v>
      </c>
      <c r="AL9" s="3" t="s">
        <v>12</v>
      </c>
    </row>
    <row r="10" spans="1:47" ht="9" customHeight="1" x14ac:dyDescent="0.25">
      <c r="A10" s="4" t="s">
        <v>4</v>
      </c>
      <c r="B10" s="71" t="s">
        <v>132</v>
      </c>
      <c r="C10" s="2"/>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row>
    <row r="11" spans="1:47" ht="9" customHeight="1" x14ac:dyDescent="0.25">
      <c r="B11" s="3" t="s">
        <v>13</v>
      </c>
    </row>
    <row r="12" spans="1:47" ht="9" customHeight="1" x14ac:dyDescent="0.25">
      <c r="A12" s="4" t="s">
        <v>5</v>
      </c>
      <c r="B12" s="144" t="s">
        <v>133</v>
      </c>
      <c r="C12" s="144"/>
      <c r="D12" s="144"/>
      <c r="E12" s="144"/>
      <c r="F12" s="144"/>
      <c r="G12" s="144"/>
      <c r="H12" s="144"/>
      <c r="I12" s="144"/>
      <c r="J12" s="144"/>
      <c r="K12" s="144"/>
      <c r="L12" s="144"/>
      <c r="M12" s="144"/>
      <c r="N12" s="144"/>
      <c r="O12" s="144"/>
      <c r="P12" s="144"/>
      <c r="Q12" s="144"/>
      <c r="R12" s="144"/>
      <c r="S12" s="144"/>
      <c r="T12" s="144"/>
      <c r="U12" s="144"/>
      <c r="V12" s="2"/>
      <c r="W12" s="4" t="s">
        <v>7</v>
      </c>
      <c r="X12" s="152"/>
      <c r="Y12" s="152"/>
      <c r="Z12" s="152"/>
      <c r="AA12" s="152"/>
      <c r="AB12" s="152"/>
      <c r="AC12" s="152"/>
      <c r="AD12" s="152"/>
      <c r="AE12" s="152"/>
      <c r="AF12" s="152"/>
      <c r="AG12" s="152"/>
      <c r="AH12" s="152"/>
      <c r="AI12" s="152"/>
      <c r="AJ12" s="152"/>
      <c r="AK12" s="152"/>
      <c r="AL12" s="152"/>
      <c r="AM12" s="152"/>
      <c r="AN12" s="152"/>
      <c r="AO12" s="152"/>
      <c r="AP12" s="152"/>
      <c r="AQ12" s="152"/>
      <c r="AR12" s="152"/>
      <c r="AS12" s="152"/>
      <c r="AT12" s="152"/>
      <c r="AU12" s="152"/>
    </row>
    <row r="13" spans="1:47" ht="9" customHeight="1" x14ac:dyDescent="0.25">
      <c r="B13" s="3" t="s">
        <v>14</v>
      </c>
      <c r="H13" s="69"/>
      <c r="X13" s="3" t="s">
        <v>15</v>
      </c>
    </row>
    <row r="14" spans="1:47" ht="13.5" customHeight="1" x14ac:dyDescent="0.25">
      <c r="A14" s="140" t="s">
        <v>16</v>
      </c>
      <c r="B14" s="140"/>
      <c r="C14" s="140"/>
      <c r="D14" s="140"/>
      <c r="E14" s="140"/>
      <c r="F14" s="140"/>
      <c r="G14" s="140"/>
      <c r="H14" s="140"/>
      <c r="I14" s="140"/>
      <c r="J14" s="140"/>
      <c r="K14" s="140"/>
      <c r="L14" s="140"/>
      <c r="M14" s="140"/>
      <c r="N14" s="140"/>
      <c r="O14" s="140"/>
      <c r="P14" s="140"/>
      <c r="Q14" s="140"/>
      <c r="R14" s="140"/>
      <c r="S14" s="140"/>
      <c r="T14" s="140"/>
      <c r="U14" s="140"/>
      <c r="V14" s="140"/>
      <c r="W14" s="140"/>
      <c r="X14" s="140"/>
      <c r="Y14" s="140"/>
      <c r="Z14" s="140"/>
      <c r="AA14" s="140"/>
      <c r="AB14" s="140"/>
      <c r="AC14" s="140"/>
      <c r="AD14" s="140"/>
      <c r="AE14" s="140"/>
      <c r="AF14" s="140"/>
      <c r="AG14" s="140"/>
      <c r="AH14" s="140"/>
      <c r="AI14" s="140"/>
      <c r="AJ14" s="140"/>
      <c r="AK14" s="140"/>
      <c r="AL14" s="140"/>
      <c r="AM14" s="140"/>
      <c r="AN14" s="140"/>
      <c r="AO14" s="140"/>
      <c r="AP14" s="140"/>
      <c r="AQ14" s="140"/>
      <c r="AR14" s="140"/>
      <c r="AS14" s="140"/>
      <c r="AT14" s="140"/>
      <c r="AU14" s="140"/>
    </row>
    <row r="15" spans="1:47" ht="9" customHeight="1" x14ac:dyDescent="0.25">
      <c r="K15" s="4">
        <v>1</v>
      </c>
      <c r="L15" s="153">
        <v>44449</v>
      </c>
      <c r="M15" s="154"/>
      <c r="N15" s="154"/>
      <c r="O15" s="154"/>
      <c r="P15" s="154"/>
      <c r="Q15" s="154"/>
      <c r="R15" s="154"/>
      <c r="S15" s="154"/>
      <c r="T15" s="154"/>
      <c r="U15" s="155"/>
      <c r="X15" s="4">
        <v>2</v>
      </c>
      <c r="Y15" s="5" t="s">
        <v>18</v>
      </c>
      <c r="Z15" s="2"/>
      <c r="AA15" s="2"/>
      <c r="AB15" s="2"/>
      <c r="AC15" s="2"/>
      <c r="AD15" s="2"/>
      <c r="AE15" s="2"/>
      <c r="AF15" s="2"/>
    </row>
    <row r="16" spans="1:47" ht="9" customHeight="1" thickBot="1" x14ac:dyDescent="0.3">
      <c r="L16" s="3" t="s">
        <v>162</v>
      </c>
      <c r="Z16" s="3" t="s">
        <v>19</v>
      </c>
    </row>
    <row r="17" spans="1:47" ht="9" customHeight="1" x14ac:dyDescent="0.25">
      <c r="A17" s="7"/>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9"/>
    </row>
    <row r="18" spans="1:47" ht="9" customHeight="1" x14ac:dyDescent="0.25">
      <c r="A18" s="10" t="s">
        <v>20</v>
      </c>
      <c r="B18" s="6"/>
      <c r="C18" s="148"/>
      <c r="D18" s="149"/>
      <c r="E18" s="149"/>
      <c r="F18" s="149"/>
      <c r="G18" s="149"/>
      <c r="H18" s="149"/>
      <c r="I18" s="149"/>
      <c r="J18" s="149"/>
      <c r="K18" s="150"/>
      <c r="L18" s="6"/>
      <c r="M18" s="6"/>
      <c r="N18" s="16" t="s">
        <v>22</v>
      </c>
      <c r="O18" s="6"/>
      <c r="P18" s="6"/>
      <c r="Q18" s="6"/>
      <c r="R18" s="6"/>
      <c r="S18" s="16" t="s">
        <v>23</v>
      </c>
      <c r="T18" s="6"/>
      <c r="U18" s="6"/>
      <c r="V18" s="6"/>
      <c r="W18" s="6"/>
      <c r="X18" s="6"/>
      <c r="Y18" s="6"/>
      <c r="Z18" s="16" t="s">
        <v>24</v>
      </c>
      <c r="AA18" s="6"/>
      <c r="AB18" s="6"/>
      <c r="AC18" s="6"/>
      <c r="AD18" s="6"/>
      <c r="AE18" s="6"/>
      <c r="AF18" s="6"/>
      <c r="AG18" s="6"/>
      <c r="AH18" s="6"/>
      <c r="AI18" s="6"/>
      <c r="AJ18" s="6"/>
      <c r="AK18" s="6"/>
      <c r="AL18" s="6"/>
      <c r="AM18" s="6"/>
      <c r="AN18" s="6"/>
      <c r="AO18" s="6"/>
      <c r="AP18" s="6"/>
      <c r="AQ18" s="6"/>
      <c r="AR18" s="6"/>
      <c r="AS18" s="6"/>
      <c r="AT18" s="6"/>
      <c r="AU18" s="11"/>
    </row>
    <row r="19" spans="1:47" ht="9" customHeight="1" thickBot="1" x14ac:dyDescent="0.3">
      <c r="A19" s="12"/>
      <c r="B19" s="13"/>
      <c r="C19" s="14" t="s">
        <v>21</v>
      </c>
      <c r="D19" s="13"/>
      <c r="E19" s="13"/>
      <c r="F19" s="13"/>
      <c r="G19" s="13"/>
      <c r="H19" s="13"/>
      <c r="I19" s="13"/>
      <c r="J19" s="13"/>
      <c r="K19" s="13"/>
      <c r="L19" s="13"/>
      <c r="M19" s="13"/>
      <c r="N19" s="13"/>
      <c r="O19" s="13"/>
      <c r="P19" s="13"/>
      <c r="Q19" s="13"/>
      <c r="R19" s="13"/>
      <c r="S19" s="13"/>
      <c r="T19" s="13"/>
      <c r="U19" s="13"/>
      <c r="V19" s="13"/>
      <c r="W19" s="13"/>
      <c r="X19" s="13"/>
      <c r="Y19" s="13"/>
      <c r="Z19" s="13"/>
      <c r="AA19" s="13"/>
      <c r="AB19" s="13"/>
      <c r="AC19" s="13"/>
      <c r="AD19" s="13"/>
      <c r="AE19" s="13"/>
      <c r="AF19" s="13"/>
      <c r="AG19" s="13"/>
      <c r="AH19" s="13"/>
      <c r="AI19" s="13"/>
      <c r="AJ19" s="13"/>
      <c r="AK19" s="13"/>
      <c r="AL19" s="13"/>
      <c r="AM19" s="13"/>
      <c r="AN19" s="13"/>
      <c r="AO19" s="13"/>
      <c r="AP19" s="13"/>
      <c r="AQ19" s="13"/>
      <c r="AR19" s="13"/>
      <c r="AS19" s="13"/>
      <c r="AT19" s="13"/>
      <c r="AU19" s="15"/>
    </row>
    <row r="20" spans="1:47" ht="9" customHeight="1" x14ac:dyDescent="0.25">
      <c r="A20" s="7"/>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9"/>
    </row>
    <row r="21" spans="1:47" ht="9" customHeight="1" x14ac:dyDescent="0.25">
      <c r="A21" s="17" t="s">
        <v>26</v>
      </c>
      <c r="B21" s="18" t="s">
        <v>25</v>
      </c>
      <c r="C21" s="6"/>
      <c r="D21" s="6"/>
      <c r="E21" s="6"/>
      <c r="F21" s="6"/>
      <c r="G21" s="6"/>
      <c r="H21" s="6"/>
      <c r="I21" s="6"/>
      <c r="J21" s="6"/>
      <c r="K21" s="6"/>
      <c r="L21" s="6"/>
      <c r="M21" s="6"/>
      <c r="N21" s="6"/>
      <c r="O21" s="6"/>
      <c r="P21" s="16" t="s">
        <v>27</v>
      </c>
      <c r="Q21" s="6"/>
      <c r="R21" s="6"/>
      <c r="S21" s="6"/>
      <c r="T21" s="6"/>
      <c r="U21" s="6"/>
      <c r="V21" s="6"/>
      <c r="W21" s="6"/>
      <c r="X21" s="6"/>
      <c r="Y21" s="6"/>
      <c r="Z21" s="6"/>
      <c r="AA21" s="6"/>
      <c r="AB21" s="6"/>
      <c r="AC21" s="6"/>
      <c r="AD21" s="6"/>
      <c r="AE21" s="6"/>
      <c r="AF21" s="6"/>
      <c r="AG21" s="16" t="s">
        <v>28</v>
      </c>
      <c r="AH21" s="6"/>
      <c r="AI21" s="6"/>
      <c r="AJ21" s="6"/>
      <c r="AK21" s="6"/>
      <c r="AL21" s="6"/>
      <c r="AM21" s="6"/>
      <c r="AN21" s="6"/>
      <c r="AO21" s="6"/>
      <c r="AP21" s="6"/>
      <c r="AQ21" s="6"/>
      <c r="AR21" s="6"/>
      <c r="AS21" s="6"/>
      <c r="AT21" s="6"/>
      <c r="AU21" s="11"/>
    </row>
    <row r="22" spans="1:47" ht="9" customHeight="1" x14ac:dyDescent="0.25">
      <c r="A22" s="10" t="s">
        <v>29</v>
      </c>
      <c r="B22" s="156" t="s">
        <v>152</v>
      </c>
      <c r="C22" s="156"/>
      <c r="D22" s="156"/>
      <c r="E22" s="156"/>
      <c r="F22" s="156"/>
      <c r="G22" s="156"/>
      <c r="H22" s="156"/>
      <c r="I22" s="156"/>
      <c r="J22" s="156"/>
      <c r="K22" s="156"/>
      <c r="L22" s="156"/>
      <c r="M22" s="156"/>
      <c r="N22" s="156"/>
      <c r="O22" s="156"/>
      <c r="P22" s="156"/>
      <c r="Q22" s="156"/>
      <c r="R22" s="156"/>
      <c r="S22" s="156"/>
      <c r="T22" s="156"/>
      <c r="U22" s="156"/>
      <c r="V22" s="156"/>
      <c r="W22" s="156"/>
      <c r="X22" s="156"/>
      <c r="Y22" s="156"/>
      <c r="Z22" s="156"/>
      <c r="AA22" s="156"/>
      <c r="AB22" s="156"/>
      <c r="AC22" s="156"/>
      <c r="AD22" s="156"/>
      <c r="AE22" s="156"/>
      <c r="AF22" s="156"/>
      <c r="AG22" s="156"/>
      <c r="AH22" s="156"/>
      <c r="AI22" s="156"/>
      <c r="AJ22" s="156"/>
      <c r="AK22" s="156"/>
      <c r="AL22" s="156"/>
      <c r="AM22" s="156"/>
      <c r="AN22" s="156"/>
      <c r="AO22" s="156"/>
      <c r="AP22" s="156"/>
      <c r="AQ22" s="156"/>
      <c r="AR22" s="156"/>
      <c r="AS22" s="156"/>
      <c r="AT22" s="156"/>
      <c r="AU22" s="11"/>
    </row>
    <row r="23" spans="1:47" ht="9" customHeight="1" x14ac:dyDescent="0.25">
      <c r="A23" s="19"/>
      <c r="B23" s="20" t="s">
        <v>30</v>
      </c>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11"/>
    </row>
    <row r="24" spans="1:47" ht="9" customHeight="1" x14ac:dyDescent="0.25">
      <c r="A24" s="10" t="s">
        <v>31</v>
      </c>
      <c r="B24" s="156" t="s">
        <v>150</v>
      </c>
      <c r="C24" s="156"/>
      <c r="D24" s="156"/>
      <c r="E24" s="156"/>
      <c r="F24" s="156"/>
      <c r="G24" s="156"/>
      <c r="H24" s="156"/>
      <c r="I24" s="156"/>
      <c r="J24" s="156"/>
      <c r="K24" s="156"/>
      <c r="L24" s="156"/>
      <c r="M24" s="156"/>
      <c r="N24" s="156"/>
      <c r="O24" s="156"/>
      <c r="P24" s="156"/>
      <c r="Q24" s="156"/>
      <c r="R24" s="156"/>
      <c r="S24" s="156"/>
      <c r="T24" s="156"/>
      <c r="U24" s="156"/>
      <c r="V24" s="156"/>
      <c r="W24" s="156"/>
      <c r="X24" s="156"/>
      <c r="Y24" s="156"/>
      <c r="Z24" s="156"/>
      <c r="AA24" s="156"/>
      <c r="AB24" s="156"/>
      <c r="AC24" s="156"/>
      <c r="AD24" s="156"/>
      <c r="AE24" s="156"/>
      <c r="AF24" s="156"/>
      <c r="AG24" s="156"/>
      <c r="AH24" s="156"/>
      <c r="AI24" s="156"/>
      <c r="AJ24" s="156"/>
      <c r="AK24" s="156"/>
      <c r="AL24" s="156"/>
      <c r="AM24" s="156"/>
      <c r="AN24" s="156"/>
      <c r="AO24" s="156"/>
      <c r="AP24" s="156"/>
      <c r="AQ24" s="156"/>
      <c r="AR24" s="156"/>
      <c r="AS24" s="156"/>
      <c r="AT24" s="156"/>
      <c r="AU24" s="11"/>
    </row>
    <row r="25" spans="1:47" ht="9" customHeight="1" x14ac:dyDescent="0.25">
      <c r="A25" s="19"/>
      <c r="B25" s="20" t="s">
        <v>32</v>
      </c>
      <c r="C25" s="6"/>
      <c r="D25" s="6"/>
      <c r="E25" s="6"/>
      <c r="F25" s="6"/>
      <c r="G25" s="6"/>
      <c r="H25" s="6"/>
      <c r="I25" s="6"/>
      <c r="J25" s="6"/>
      <c r="K25" s="6"/>
      <c r="L25" s="6"/>
      <c r="M25" s="6"/>
      <c r="N25" s="6"/>
      <c r="O25" s="164"/>
      <c r="P25" s="164"/>
      <c r="Q25" s="164"/>
      <c r="R25" s="164"/>
      <c r="S25" s="164"/>
      <c r="T25" s="164"/>
      <c r="U25" s="164"/>
      <c r="V25" s="164"/>
      <c r="W25" s="164"/>
      <c r="X25" s="164"/>
      <c r="Y25" s="164"/>
      <c r="Z25" s="164"/>
      <c r="AA25" s="164"/>
      <c r="AB25" s="164"/>
      <c r="AC25" s="164"/>
      <c r="AD25" s="164"/>
      <c r="AE25" s="164"/>
      <c r="AF25" s="164"/>
      <c r="AG25" s="164"/>
      <c r="AH25" s="164"/>
      <c r="AI25" s="164"/>
      <c r="AJ25" s="164"/>
      <c r="AK25" s="6"/>
      <c r="AL25" s="6"/>
      <c r="AM25" s="6"/>
      <c r="AN25" s="6"/>
      <c r="AO25" s="6"/>
      <c r="AP25" s="6"/>
      <c r="AQ25" s="6"/>
      <c r="AR25" s="6"/>
      <c r="AS25" s="6"/>
      <c r="AT25" s="6"/>
      <c r="AU25" s="11"/>
    </row>
    <row r="26" spans="1:47" ht="9" customHeight="1" x14ac:dyDescent="0.25">
      <c r="A26" s="10" t="s">
        <v>33</v>
      </c>
      <c r="B26" s="165"/>
      <c r="C26" s="166"/>
      <c r="D26" s="166"/>
      <c r="E26" s="166"/>
      <c r="F26" s="166"/>
      <c r="G26" s="166"/>
      <c r="H26" s="166"/>
      <c r="I26" s="166"/>
      <c r="J26" s="166"/>
      <c r="K26" s="166"/>
      <c r="L26" s="167"/>
      <c r="M26" s="6"/>
      <c r="N26" s="16" t="s">
        <v>35</v>
      </c>
      <c r="O26" s="168">
        <v>93041104556</v>
      </c>
      <c r="P26" s="168"/>
      <c r="Q26" s="168"/>
      <c r="R26" s="168"/>
      <c r="S26" s="168"/>
      <c r="T26" s="168"/>
      <c r="U26" s="168"/>
      <c r="V26" s="168"/>
      <c r="W26" s="168"/>
      <c r="X26" s="168"/>
      <c r="Y26" s="168"/>
      <c r="Z26" s="168"/>
      <c r="AA26" s="168"/>
      <c r="AB26" s="168"/>
      <c r="AC26" s="168"/>
      <c r="AD26" s="168"/>
      <c r="AE26" s="168"/>
      <c r="AF26" s="168"/>
      <c r="AG26" s="168"/>
      <c r="AH26" s="168"/>
      <c r="AI26" s="168"/>
      <c r="AJ26" s="168"/>
      <c r="AK26" s="6"/>
      <c r="AL26" s="6"/>
      <c r="AM26" s="16" t="s">
        <v>37</v>
      </c>
      <c r="AN26" s="6"/>
      <c r="AO26" s="169" t="s">
        <v>164</v>
      </c>
      <c r="AP26" s="169"/>
      <c r="AQ26" s="169"/>
      <c r="AR26" s="169"/>
      <c r="AS26" s="6"/>
      <c r="AT26" s="6"/>
      <c r="AU26" s="11"/>
    </row>
    <row r="27" spans="1:47" ht="9" customHeight="1" x14ac:dyDescent="0.25">
      <c r="A27" s="19"/>
      <c r="B27" s="21" t="s">
        <v>34</v>
      </c>
      <c r="C27" s="6"/>
      <c r="D27" s="6"/>
      <c r="E27" s="6"/>
      <c r="F27" s="6"/>
      <c r="G27" s="6"/>
      <c r="H27" s="6"/>
      <c r="I27" s="6"/>
      <c r="J27" s="6"/>
      <c r="K27" s="6"/>
      <c r="L27" s="6"/>
      <c r="M27" s="6"/>
      <c r="N27" s="6"/>
      <c r="O27" s="21" t="s">
        <v>36</v>
      </c>
      <c r="P27" s="6"/>
      <c r="Q27" s="6"/>
      <c r="R27" s="6"/>
      <c r="S27" s="6"/>
      <c r="T27" s="6"/>
      <c r="U27" s="6"/>
      <c r="V27" s="6"/>
      <c r="W27" s="6"/>
      <c r="X27" s="6"/>
      <c r="Y27" s="6"/>
      <c r="Z27" s="6"/>
      <c r="AA27" s="6"/>
      <c r="AB27" s="6"/>
      <c r="AC27" s="6"/>
      <c r="AD27" s="6"/>
      <c r="AE27" s="6"/>
      <c r="AF27" s="6"/>
      <c r="AG27" s="6"/>
      <c r="AH27" s="6"/>
      <c r="AI27" s="6"/>
      <c r="AJ27" s="6"/>
      <c r="AK27" s="6"/>
      <c r="AL27" s="6"/>
      <c r="AM27" s="6"/>
      <c r="AN27" s="6"/>
      <c r="AO27" s="21" t="s">
        <v>38</v>
      </c>
      <c r="AP27" s="6"/>
      <c r="AQ27" s="6"/>
      <c r="AR27" s="6"/>
      <c r="AS27" s="6"/>
      <c r="AT27" s="6"/>
      <c r="AU27" s="11"/>
    </row>
    <row r="28" spans="1:47" ht="9" customHeight="1" x14ac:dyDescent="0.25">
      <c r="A28" s="10" t="s">
        <v>39</v>
      </c>
      <c r="B28" s="157">
        <v>34070</v>
      </c>
      <c r="C28" s="158"/>
      <c r="D28" s="158"/>
      <c r="E28" s="158"/>
      <c r="F28" s="158"/>
      <c r="G28" s="158"/>
      <c r="H28" s="158"/>
      <c r="I28" s="158"/>
      <c r="J28" s="158"/>
      <c r="K28" s="159"/>
      <c r="L28" s="6"/>
      <c r="M28" s="16" t="s">
        <v>40</v>
      </c>
      <c r="N28" s="170" t="s">
        <v>157</v>
      </c>
      <c r="O28" s="170"/>
      <c r="P28" s="170"/>
      <c r="Q28" s="170"/>
      <c r="R28" s="170"/>
      <c r="S28" s="170"/>
      <c r="T28" s="170"/>
      <c r="U28" s="170"/>
      <c r="V28" s="170"/>
      <c r="W28" s="170"/>
      <c r="X28" s="170"/>
      <c r="Y28" s="170"/>
      <c r="Z28" s="170"/>
      <c r="AA28" s="170"/>
      <c r="AB28" s="170"/>
      <c r="AC28" s="170"/>
      <c r="AD28" s="170"/>
      <c r="AE28" s="170"/>
      <c r="AF28" s="170"/>
      <c r="AG28" s="170"/>
      <c r="AH28" s="16" t="s">
        <v>42</v>
      </c>
      <c r="AI28" s="170" t="s">
        <v>158</v>
      </c>
      <c r="AJ28" s="170"/>
      <c r="AK28" s="170"/>
      <c r="AL28" s="170"/>
      <c r="AM28" s="170"/>
      <c r="AN28" s="170"/>
      <c r="AO28" s="170"/>
      <c r="AP28" s="170"/>
      <c r="AQ28" s="170"/>
      <c r="AR28" s="170"/>
      <c r="AS28" s="170"/>
      <c r="AT28" s="170"/>
      <c r="AU28" s="11"/>
    </row>
    <row r="29" spans="1:47" ht="9" customHeight="1" x14ac:dyDescent="0.25">
      <c r="A29" s="19"/>
      <c r="B29" s="20" t="s">
        <v>163</v>
      </c>
      <c r="C29" s="6"/>
      <c r="D29" s="6"/>
      <c r="E29" s="6"/>
      <c r="F29" s="6"/>
      <c r="G29" s="6"/>
      <c r="H29" s="6"/>
      <c r="I29" s="6"/>
      <c r="J29" s="6"/>
      <c r="K29" s="6"/>
      <c r="L29" s="6"/>
      <c r="M29" s="6"/>
      <c r="N29" s="20" t="s">
        <v>41</v>
      </c>
      <c r="O29" s="6"/>
      <c r="P29" s="6"/>
      <c r="Q29" s="6"/>
      <c r="R29" s="6"/>
      <c r="S29" s="6"/>
      <c r="T29" s="6"/>
      <c r="U29" s="6"/>
      <c r="V29" s="6"/>
      <c r="W29" s="6"/>
      <c r="X29" s="6"/>
      <c r="Y29" s="6"/>
      <c r="Z29" s="6"/>
      <c r="AA29" s="6"/>
      <c r="AB29" s="6"/>
      <c r="AC29" s="6"/>
      <c r="AD29" s="6"/>
      <c r="AE29" s="6"/>
      <c r="AF29" s="6"/>
      <c r="AG29" s="6"/>
      <c r="AH29" s="6"/>
      <c r="AI29" s="20" t="s">
        <v>43</v>
      </c>
      <c r="AJ29" s="6"/>
      <c r="AK29" s="6"/>
      <c r="AL29" s="6"/>
      <c r="AM29" s="6"/>
      <c r="AN29" s="6"/>
      <c r="AO29" s="6"/>
      <c r="AP29" s="6"/>
      <c r="AQ29" s="6"/>
      <c r="AR29" s="6"/>
      <c r="AS29" s="6"/>
      <c r="AT29" s="6"/>
      <c r="AU29" s="11"/>
    </row>
    <row r="30" spans="1:47" ht="9" customHeight="1" x14ac:dyDescent="0.25">
      <c r="A30" s="10" t="s">
        <v>44</v>
      </c>
      <c r="B30" s="160" t="s">
        <v>165</v>
      </c>
      <c r="C30" s="161"/>
      <c r="D30" s="161"/>
      <c r="E30" s="161"/>
      <c r="F30" s="161"/>
      <c r="G30" s="161"/>
      <c r="H30" s="161"/>
      <c r="I30" s="161"/>
      <c r="J30" s="161"/>
      <c r="K30" s="161"/>
      <c r="L30" s="6"/>
      <c r="M30" s="6"/>
      <c r="N30" s="16" t="s">
        <v>46</v>
      </c>
      <c r="O30" s="6"/>
      <c r="P30" s="145"/>
      <c r="Q30" s="146"/>
      <c r="R30" s="146"/>
      <c r="S30" s="146"/>
      <c r="T30" s="146"/>
      <c r="U30" s="146"/>
      <c r="V30" s="146"/>
      <c r="W30" s="146"/>
      <c r="X30" s="146"/>
      <c r="Y30" s="146"/>
      <c r="Z30" s="146"/>
      <c r="AA30" s="147"/>
      <c r="AB30" s="6"/>
      <c r="AC30" s="6"/>
      <c r="AD30" s="6"/>
      <c r="AE30" s="6"/>
      <c r="AF30" s="6"/>
      <c r="AG30" s="6"/>
      <c r="AH30" s="16" t="s">
        <v>48</v>
      </c>
      <c r="AI30" s="6"/>
      <c r="AJ30" s="6"/>
      <c r="AK30" s="6"/>
      <c r="AL30" s="6"/>
      <c r="AM30" s="6"/>
      <c r="AN30" s="6"/>
      <c r="AO30" s="6"/>
      <c r="AP30" s="6"/>
      <c r="AQ30" s="6"/>
      <c r="AR30" s="6"/>
      <c r="AS30" s="6"/>
      <c r="AT30" s="6"/>
      <c r="AU30" s="11"/>
    </row>
    <row r="31" spans="1:47" ht="9" customHeight="1" x14ac:dyDescent="0.25">
      <c r="A31" s="19"/>
      <c r="B31" s="20" t="s">
        <v>45</v>
      </c>
      <c r="C31" s="6"/>
      <c r="D31" s="6"/>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20" t="s">
        <v>47</v>
      </c>
      <c r="AJ31" s="6"/>
      <c r="AK31" s="6"/>
      <c r="AL31" s="6"/>
      <c r="AM31" s="6"/>
      <c r="AN31" s="6"/>
      <c r="AO31" s="6"/>
      <c r="AP31" s="6"/>
      <c r="AQ31" s="6"/>
      <c r="AR31" s="6"/>
      <c r="AS31" s="6"/>
      <c r="AT31" s="6"/>
      <c r="AU31" s="11"/>
    </row>
    <row r="32" spans="1:47" ht="9" customHeight="1" x14ac:dyDescent="0.25">
      <c r="A32" s="10" t="s">
        <v>49</v>
      </c>
      <c r="B32" s="6"/>
      <c r="C32" s="63"/>
      <c r="D32" s="63"/>
      <c r="E32" s="63"/>
      <c r="F32" s="63"/>
      <c r="G32" s="64"/>
      <c r="H32" s="63"/>
      <c r="I32" s="63"/>
      <c r="J32" s="64"/>
      <c r="K32" s="63"/>
      <c r="L32" s="63"/>
      <c r="M32" s="6"/>
      <c r="N32" s="6"/>
      <c r="O32" s="6"/>
      <c r="P32" s="6"/>
      <c r="Q32" s="6"/>
      <c r="R32" s="16" t="s">
        <v>51</v>
      </c>
      <c r="S32" s="6"/>
      <c r="T32" s="63"/>
      <c r="U32" s="63"/>
      <c r="V32" s="63"/>
      <c r="W32" s="63"/>
      <c r="X32" s="64"/>
      <c r="Y32" s="63"/>
      <c r="Z32" s="63"/>
      <c r="AA32" s="64"/>
      <c r="AB32" s="63"/>
      <c r="AC32" s="63"/>
      <c r="AD32" s="6"/>
      <c r="AE32" s="6"/>
      <c r="AF32" s="6"/>
      <c r="AG32" s="6"/>
      <c r="AH32" s="6"/>
      <c r="AI32" s="6"/>
      <c r="AJ32" s="6"/>
      <c r="AK32" s="6"/>
      <c r="AL32" s="6"/>
      <c r="AM32" s="6"/>
      <c r="AN32" s="6"/>
      <c r="AO32" s="6"/>
      <c r="AP32" s="6"/>
      <c r="AQ32" s="6"/>
      <c r="AR32" s="6"/>
      <c r="AS32" s="6"/>
      <c r="AT32" s="6"/>
      <c r="AU32" s="11"/>
    </row>
    <row r="33" spans="1:47" ht="9" customHeight="1" thickBot="1" x14ac:dyDescent="0.3">
      <c r="A33" s="12"/>
      <c r="B33" s="13"/>
      <c r="C33" s="14" t="s">
        <v>50</v>
      </c>
      <c r="D33" s="13"/>
      <c r="E33" s="13"/>
      <c r="F33" s="13"/>
      <c r="G33" s="13"/>
      <c r="H33" s="13"/>
      <c r="I33" s="13"/>
      <c r="J33" s="13"/>
      <c r="K33" s="13"/>
      <c r="L33" s="13"/>
      <c r="M33" s="13"/>
      <c r="N33" s="13"/>
      <c r="O33" s="13"/>
      <c r="P33" s="13"/>
      <c r="Q33" s="13"/>
      <c r="R33" s="13"/>
      <c r="S33" s="13"/>
      <c r="T33" s="14" t="s">
        <v>52</v>
      </c>
      <c r="U33" s="13"/>
      <c r="V33" s="13"/>
      <c r="W33" s="13"/>
      <c r="X33" s="13"/>
      <c r="Y33" s="13"/>
      <c r="Z33" s="13"/>
      <c r="AA33" s="13"/>
      <c r="AB33" s="13"/>
      <c r="AC33" s="13"/>
      <c r="AD33" s="13"/>
      <c r="AE33" s="13"/>
      <c r="AF33" s="13"/>
      <c r="AG33" s="13"/>
      <c r="AH33" s="13"/>
      <c r="AI33" s="13"/>
      <c r="AJ33" s="13"/>
      <c r="AK33" s="13"/>
      <c r="AL33" s="13"/>
      <c r="AM33" s="13"/>
      <c r="AN33" s="13"/>
      <c r="AO33" s="13"/>
      <c r="AP33" s="13"/>
      <c r="AQ33" s="13"/>
      <c r="AR33" s="13"/>
      <c r="AS33" s="13"/>
      <c r="AT33" s="13"/>
      <c r="AU33" s="15"/>
    </row>
    <row r="34" spans="1:47" ht="9" customHeight="1" x14ac:dyDescent="0.25">
      <c r="A34" s="22"/>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c r="AC34" s="23"/>
      <c r="AD34" s="23"/>
      <c r="AE34" s="23"/>
      <c r="AF34" s="23"/>
      <c r="AG34" s="23"/>
      <c r="AH34" s="23"/>
      <c r="AI34" s="23"/>
      <c r="AJ34" s="23"/>
      <c r="AK34" s="23"/>
      <c r="AL34" s="23"/>
      <c r="AM34" s="23"/>
      <c r="AN34" s="23"/>
      <c r="AO34" s="23"/>
      <c r="AP34" s="23"/>
      <c r="AQ34" s="23"/>
      <c r="AR34" s="23"/>
      <c r="AS34" s="23"/>
      <c r="AT34" s="23"/>
      <c r="AU34" s="24"/>
    </row>
    <row r="35" spans="1:47" ht="9" customHeight="1" x14ac:dyDescent="0.25">
      <c r="A35" s="25" t="s">
        <v>53</v>
      </c>
      <c r="B35" s="26" t="s">
        <v>54</v>
      </c>
      <c r="C35" s="27"/>
      <c r="D35" s="27"/>
      <c r="E35" s="27"/>
      <c r="F35" s="27"/>
      <c r="G35" s="27"/>
      <c r="H35" s="27"/>
      <c r="I35" s="27"/>
      <c r="J35" s="27"/>
      <c r="K35" s="27"/>
      <c r="L35" s="27"/>
      <c r="M35" s="27"/>
      <c r="N35" s="28" t="s">
        <v>55</v>
      </c>
      <c r="O35" s="29"/>
      <c r="P35" s="29"/>
      <c r="Q35" s="29"/>
      <c r="R35" s="29"/>
      <c r="S35" s="29"/>
      <c r="T35" s="29"/>
      <c r="U35" s="29"/>
      <c r="V35" s="29"/>
      <c r="W35" s="29"/>
      <c r="X35" s="29"/>
      <c r="Y35" s="29"/>
      <c r="Z35" s="29"/>
      <c r="AA35" s="29"/>
      <c r="AB35" s="29"/>
      <c r="AC35" s="27"/>
      <c r="AD35" s="27"/>
      <c r="AE35" s="27"/>
      <c r="AF35" s="27"/>
      <c r="AG35" s="27"/>
      <c r="AH35" s="27"/>
      <c r="AI35" s="27"/>
      <c r="AJ35" s="27"/>
      <c r="AK35" s="27"/>
      <c r="AL35" s="27"/>
      <c r="AM35" s="27"/>
      <c r="AN35" s="27"/>
      <c r="AO35" s="27"/>
      <c r="AP35" s="27"/>
      <c r="AQ35" s="27"/>
      <c r="AR35" s="27"/>
      <c r="AS35" s="27"/>
      <c r="AT35" s="27"/>
      <c r="AU35" s="30"/>
    </row>
    <row r="36" spans="1:47" ht="9" customHeight="1" x14ac:dyDescent="0.25">
      <c r="A36" s="31" t="s">
        <v>56</v>
      </c>
      <c r="B36" s="27"/>
      <c r="C36" s="27"/>
      <c r="D36" s="27"/>
      <c r="E36" s="27"/>
      <c r="F36" s="27"/>
      <c r="G36" s="27"/>
      <c r="H36" s="27"/>
      <c r="I36" s="27"/>
      <c r="J36" s="27"/>
      <c r="K36" s="27"/>
      <c r="L36" s="27"/>
      <c r="M36" s="27"/>
      <c r="N36" s="32" t="s">
        <v>58</v>
      </c>
      <c r="O36" s="27"/>
      <c r="P36" s="33"/>
      <c r="Q36" s="33"/>
      <c r="R36" s="33"/>
      <c r="S36" s="33"/>
      <c r="T36" s="34" t="s">
        <v>17</v>
      </c>
      <c r="U36" s="33"/>
      <c r="V36" s="33"/>
      <c r="W36" s="34" t="s">
        <v>17</v>
      </c>
      <c r="X36" s="33"/>
      <c r="Y36" s="33"/>
      <c r="Z36" s="27"/>
      <c r="AA36" s="27"/>
      <c r="AB36" s="27"/>
      <c r="AC36" s="32" t="s">
        <v>60</v>
      </c>
      <c r="AD36" s="27"/>
      <c r="AE36" s="33"/>
      <c r="AF36" s="33"/>
      <c r="AG36" s="33"/>
      <c r="AH36" s="33"/>
      <c r="AI36" s="34" t="s">
        <v>17</v>
      </c>
      <c r="AJ36" s="33"/>
      <c r="AK36" s="33"/>
      <c r="AL36" s="34" t="s">
        <v>17</v>
      </c>
      <c r="AM36" s="33"/>
      <c r="AN36" s="33"/>
      <c r="AO36" s="27"/>
      <c r="AP36" s="27"/>
      <c r="AQ36" s="27"/>
      <c r="AR36" s="27"/>
      <c r="AS36" s="27"/>
      <c r="AT36" s="27"/>
      <c r="AU36" s="30"/>
    </row>
    <row r="37" spans="1:47" ht="9" customHeight="1" x14ac:dyDescent="0.25">
      <c r="A37" s="35"/>
      <c r="B37" s="29" t="s">
        <v>57</v>
      </c>
      <c r="C37" s="27"/>
      <c r="D37" s="27"/>
      <c r="E37" s="27"/>
      <c r="F37" s="27"/>
      <c r="G37" s="27"/>
      <c r="H37" s="27"/>
      <c r="I37" s="27"/>
      <c r="J37" s="27"/>
      <c r="K37" s="27"/>
      <c r="L37" s="27"/>
      <c r="M37" s="27"/>
      <c r="N37" s="27"/>
      <c r="O37" s="27"/>
      <c r="P37" s="29" t="s">
        <v>59</v>
      </c>
      <c r="Q37" s="27"/>
      <c r="R37" s="27"/>
      <c r="S37" s="27"/>
      <c r="T37" s="27"/>
      <c r="U37" s="27"/>
      <c r="V37" s="27"/>
      <c r="W37" s="27"/>
      <c r="X37" s="27"/>
      <c r="Y37" s="27"/>
      <c r="Z37" s="27"/>
      <c r="AA37" s="27"/>
      <c r="AB37" s="27"/>
      <c r="AC37" s="27"/>
      <c r="AD37" s="27"/>
      <c r="AE37" s="29" t="s">
        <v>59</v>
      </c>
      <c r="AF37" s="27"/>
      <c r="AG37" s="27"/>
      <c r="AH37" s="27"/>
      <c r="AI37" s="27"/>
      <c r="AJ37" s="27"/>
      <c r="AK37" s="27"/>
      <c r="AL37" s="27"/>
      <c r="AM37" s="27"/>
      <c r="AN37" s="27"/>
      <c r="AO37" s="27"/>
      <c r="AP37" s="27"/>
      <c r="AQ37" s="27"/>
      <c r="AR37" s="27"/>
      <c r="AS37" s="27"/>
      <c r="AT37" s="27"/>
      <c r="AU37" s="30"/>
    </row>
    <row r="38" spans="1:47" ht="9" customHeight="1" x14ac:dyDescent="0.25">
      <c r="A38" s="31" t="s">
        <v>61</v>
      </c>
      <c r="B38" s="27"/>
      <c r="C38" s="65" t="s">
        <v>130</v>
      </c>
      <c r="D38" s="36"/>
      <c r="E38" s="36"/>
      <c r="F38" s="36"/>
      <c r="G38" s="36"/>
      <c r="H38" s="36"/>
      <c r="I38" s="36"/>
      <c r="J38" s="36"/>
      <c r="K38" s="36"/>
      <c r="L38" s="36"/>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c r="AL38" s="36"/>
      <c r="AM38" s="36"/>
      <c r="AN38" s="36"/>
      <c r="AO38" s="36"/>
      <c r="AP38" s="36"/>
      <c r="AQ38" s="36"/>
      <c r="AR38" s="36"/>
      <c r="AS38" s="36"/>
      <c r="AT38" s="36"/>
      <c r="AU38" s="30"/>
    </row>
    <row r="39" spans="1:47" ht="9" customHeight="1" x14ac:dyDescent="0.25">
      <c r="A39" s="35"/>
      <c r="B39" s="27"/>
      <c r="C39" s="29" t="s">
        <v>62</v>
      </c>
      <c r="D39" s="27"/>
      <c r="E39" s="27"/>
      <c r="F39" s="27"/>
      <c r="G39" s="27"/>
      <c r="H39" s="27"/>
      <c r="I39" s="27"/>
      <c r="J39" s="27"/>
      <c r="K39" s="27"/>
      <c r="L39" s="27"/>
      <c r="M39" s="27"/>
      <c r="N39" s="27"/>
      <c r="O39" s="27"/>
      <c r="P39" s="27"/>
      <c r="Q39" s="27"/>
      <c r="R39" s="27"/>
      <c r="S39" s="27"/>
      <c r="T39" s="27"/>
      <c r="U39" s="27"/>
      <c r="V39" s="27"/>
      <c r="W39" s="27"/>
      <c r="X39" s="27"/>
      <c r="Y39" s="27"/>
      <c r="Z39" s="27"/>
      <c r="AA39" s="27"/>
      <c r="AB39" s="27"/>
      <c r="AC39" s="27"/>
      <c r="AD39" s="27"/>
      <c r="AE39" s="27"/>
      <c r="AF39" s="27"/>
      <c r="AG39" s="27"/>
      <c r="AH39" s="27"/>
      <c r="AI39" s="27"/>
      <c r="AJ39" s="27"/>
      <c r="AK39" s="27"/>
      <c r="AL39" s="27"/>
      <c r="AM39" s="27"/>
      <c r="AN39" s="27"/>
      <c r="AO39" s="27"/>
      <c r="AP39" s="27"/>
      <c r="AQ39" s="27"/>
      <c r="AR39" s="27"/>
      <c r="AS39" s="27"/>
      <c r="AT39" s="27"/>
      <c r="AU39" s="30"/>
    </row>
    <row r="40" spans="1:47" ht="9" customHeight="1" x14ac:dyDescent="0.25">
      <c r="A40" s="31" t="s">
        <v>63</v>
      </c>
      <c r="B40" s="27"/>
      <c r="C40" s="141"/>
      <c r="D40" s="142"/>
      <c r="E40" s="142"/>
      <c r="F40" s="142"/>
      <c r="G40" s="142"/>
      <c r="H40" s="142"/>
      <c r="I40" s="142"/>
      <c r="J40" s="142"/>
      <c r="K40" s="142"/>
      <c r="L40" s="142"/>
      <c r="M40" s="143"/>
      <c r="N40" s="27"/>
      <c r="O40" s="27"/>
      <c r="P40" s="32" t="s">
        <v>65</v>
      </c>
      <c r="Q40" s="27"/>
      <c r="R40" s="141"/>
      <c r="S40" s="142"/>
      <c r="T40" s="142"/>
      <c r="U40" s="142"/>
      <c r="V40" s="142"/>
      <c r="W40" s="142"/>
      <c r="X40" s="142"/>
      <c r="Y40" s="142"/>
      <c r="Z40" s="142"/>
      <c r="AA40" s="142"/>
      <c r="AB40" s="143"/>
      <c r="AC40" s="27"/>
      <c r="AD40" s="27"/>
      <c r="AE40" s="32" t="s">
        <v>68</v>
      </c>
      <c r="AF40" s="27"/>
      <c r="AG40" s="27"/>
      <c r="AH40" s="27"/>
      <c r="AI40" s="27"/>
      <c r="AJ40" s="27"/>
      <c r="AK40" s="27"/>
      <c r="AL40" s="27"/>
      <c r="AM40" s="33"/>
      <c r="AN40" s="33"/>
      <c r="AO40" s="27"/>
      <c r="AP40" s="27"/>
      <c r="AQ40" s="27"/>
      <c r="AR40" s="27"/>
      <c r="AS40" s="27"/>
      <c r="AT40" s="27"/>
      <c r="AU40" s="30"/>
    </row>
    <row r="41" spans="1:47" ht="9" customHeight="1" x14ac:dyDescent="0.25">
      <c r="A41" s="35"/>
      <c r="B41" s="27"/>
      <c r="C41" s="29" t="s">
        <v>64</v>
      </c>
      <c r="D41" s="27"/>
      <c r="E41" s="27"/>
      <c r="F41" s="27"/>
      <c r="G41" s="27"/>
      <c r="H41" s="27"/>
      <c r="I41" s="27"/>
      <c r="J41" s="27"/>
      <c r="K41" s="27"/>
      <c r="L41" s="27"/>
      <c r="M41" s="27"/>
      <c r="N41" s="27"/>
      <c r="O41" s="27"/>
      <c r="P41" s="27"/>
      <c r="Q41" s="27"/>
      <c r="R41" s="29" t="s">
        <v>66</v>
      </c>
      <c r="S41" s="27"/>
      <c r="T41" s="27"/>
      <c r="U41" s="27"/>
      <c r="V41" s="27"/>
      <c r="W41" s="27"/>
      <c r="X41" s="27"/>
      <c r="Y41" s="27"/>
      <c r="Z41" s="27"/>
      <c r="AA41" s="27"/>
      <c r="AB41" s="27"/>
      <c r="AC41" s="27"/>
      <c r="AD41" s="27"/>
      <c r="AE41" s="27"/>
      <c r="AF41" s="27"/>
      <c r="AG41" s="29" t="s">
        <v>67</v>
      </c>
      <c r="AH41" s="27"/>
      <c r="AI41" s="27"/>
      <c r="AJ41" s="27"/>
      <c r="AK41" s="27"/>
      <c r="AL41" s="27"/>
      <c r="AM41" s="30"/>
      <c r="AN41" s="27"/>
      <c r="AO41" s="27"/>
      <c r="AP41" s="27"/>
      <c r="AQ41" s="27"/>
      <c r="AR41" s="27"/>
      <c r="AS41" s="27"/>
      <c r="AT41" s="27"/>
      <c r="AU41" s="30"/>
    </row>
    <row r="42" spans="1:47" ht="9" customHeight="1" x14ac:dyDescent="0.25">
      <c r="A42" s="31" t="s">
        <v>69</v>
      </c>
      <c r="B42" s="27"/>
      <c r="C42" s="37" t="s">
        <v>70</v>
      </c>
      <c r="D42" s="27"/>
      <c r="E42" s="27"/>
      <c r="F42" s="27"/>
      <c r="G42" s="27"/>
      <c r="H42" s="27"/>
      <c r="I42" s="27"/>
      <c r="J42" s="27"/>
      <c r="K42" s="27"/>
      <c r="L42" s="27"/>
      <c r="M42" s="27"/>
      <c r="N42" s="27"/>
      <c r="O42" s="27"/>
      <c r="P42" s="27"/>
      <c r="Q42" s="27"/>
      <c r="R42" s="27"/>
      <c r="S42" s="27"/>
      <c r="T42" s="27"/>
      <c r="U42" s="27"/>
      <c r="V42" s="27"/>
      <c r="W42" s="27"/>
      <c r="X42" s="32" t="s">
        <v>71</v>
      </c>
      <c r="Y42" s="27"/>
      <c r="Z42" s="27"/>
      <c r="AA42" s="27"/>
      <c r="AB42" s="27"/>
      <c r="AC42" s="27"/>
      <c r="AD42" s="27"/>
      <c r="AE42" s="27"/>
      <c r="AF42" s="27"/>
      <c r="AG42" s="27"/>
      <c r="AH42" s="32" t="s">
        <v>72</v>
      </c>
      <c r="AI42" s="27"/>
      <c r="AJ42" s="27"/>
      <c r="AK42" s="27"/>
      <c r="AL42" s="27"/>
      <c r="AM42" s="27"/>
      <c r="AN42" s="27"/>
      <c r="AO42" s="27"/>
      <c r="AP42" s="27"/>
      <c r="AQ42" s="27"/>
      <c r="AR42" s="27"/>
      <c r="AS42" s="27"/>
      <c r="AT42" s="27"/>
      <c r="AU42" s="30"/>
    </row>
    <row r="43" spans="1:47" ht="9" customHeight="1" thickBot="1" x14ac:dyDescent="0.3">
      <c r="A43" s="38"/>
      <c r="B43" s="39"/>
      <c r="C43" s="39"/>
      <c r="D43" s="39"/>
      <c r="E43" s="39"/>
      <c r="F43" s="39"/>
      <c r="G43" s="39"/>
      <c r="H43" s="39"/>
      <c r="I43" s="39"/>
      <c r="J43" s="39"/>
      <c r="K43" s="39"/>
      <c r="L43" s="39"/>
      <c r="M43" s="39"/>
      <c r="N43" s="39"/>
      <c r="O43" s="39"/>
      <c r="P43" s="39"/>
      <c r="Q43" s="39"/>
      <c r="R43" s="39"/>
      <c r="S43" s="39"/>
      <c r="T43" s="39"/>
      <c r="U43" s="39"/>
      <c r="V43" s="39"/>
      <c r="W43" s="39"/>
      <c r="X43" s="39"/>
      <c r="Y43" s="39"/>
      <c r="Z43" s="40" t="s">
        <v>73</v>
      </c>
      <c r="AA43" s="39"/>
      <c r="AB43" s="39"/>
      <c r="AC43" s="39"/>
      <c r="AD43" s="39"/>
      <c r="AE43" s="39"/>
      <c r="AF43" s="39"/>
      <c r="AG43" s="39"/>
      <c r="AH43" s="39"/>
      <c r="AI43" s="39"/>
      <c r="AJ43" s="40" t="s">
        <v>74</v>
      </c>
      <c r="AK43" s="39"/>
      <c r="AL43" s="39"/>
      <c r="AM43" s="39"/>
      <c r="AN43" s="39"/>
      <c r="AO43" s="39"/>
      <c r="AP43" s="39"/>
      <c r="AQ43" s="39"/>
      <c r="AR43" s="39"/>
      <c r="AS43" s="39"/>
      <c r="AT43" s="39"/>
      <c r="AU43" s="41"/>
    </row>
    <row r="44" spans="1:47" ht="9" customHeight="1" x14ac:dyDescent="0.25">
      <c r="A44" s="42"/>
      <c r="B44" s="43"/>
      <c r="C44" s="43"/>
      <c r="D44" s="43"/>
      <c r="E44" s="43"/>
      <c r="F44" s="43"/>
      <c r="G44" s="43"/>
      <c r="H44" s="43"/>
      <c r="I44" s="43"/>
      <c r="J44" s="43"/>
      <c r="K44" s="43"/>
      <c r="L44" s="43"/>
      <c r="M44" s="43"/>
      <c r="N44" s="43"/>
      <c r="O44" s="43"/>
      <c r="P44" s="43"/>
      <c r="Q44" s="43"/>
      <c r="R44" s="43"/>
      <c r="S44" s="43"/>
      <c r="T44" s="43"/>
      <c r="U44" s="43"/>
      <c r="V44" s="43"/>
      <c r="W44" s="43"/>
      <c r="X44" s="43"/>
      <c r="Y44" s="43"/>
      <c r="Z44" s="43"/>
      <c r="AA44" s="43"/>
      <c r="AB44" s="43"/>
      <c r="AC44" s="43"/>
      <c r="AD44" s="43"/>
      <c r="AE44" s="43"/>
      <c r="AF44" s="43"/>
      <c r="AG44" s="43"/>
      <c r="AH44" s="43"/>
      <c r="AI44" s="43"/>
      <c r="AJ44" s="43"/>
      <c r="AK44" s="43"/>
      <c r="AL44" s="43"/>
      <c r="AM44" s="43"/>
      <c r="AN44" s="43"/>
      <c r="AO44" s="43"/>
      <c r="AP44" s="43"/>
      <c r="AQ44" s="43"/>
      <c r="AR44" s="43"/>
      <c r="AS44" s="43"/>
      <c r="AT44" s="43"/>
      <c r="AU44" s="44"/>
    </row>
    <row r="45" spans="1:47" ht="9" customHeight="1" x14ac:dyDescent="0.25">
      <c r="A45" s="45" t="s">
        <v>75</v>
      </c>
      <c r="B45" s="46" t="s">
        <v>76</v>
      </c>
      <c r="C45" s="47"/>
      <c r="D45" s="47"/>
      <c r="E45" s="47"/>
      <c r="F45" s="47"/>
      <c r="G45" s="47"/>
      <c r="H45" s="47"/>
      <c r="I45" s="47"/>
      <c r="J45" s="47"/>
      <c r="K45" s="47"/>
      <c r="L45" s="47"/>
      <c r="M45" s="48" t="s">
        <v>77</v>
      </c>
      <c r="N45" s="47"/>
      <c r="O45" s="47"/>
      <c r="P45" s="47"/>
      <c r="Q45" s="47"/>
      <c r="R45" s="47"/>
      <c r="S45" s="47"/>
      <c r="T45" s="47"/>
      <c r="U45" s="47"/>
      <c r="V45" s="47"/>
      <c r="W45" s="47"/>
      <c r="X45" s="47"/>
      <c r="Y45" s="47"/>
      <c r="Z45" s="47"/>
      <c r="AA45" s="47"/>
      <c r="AB45" s="47"/>
      <c r="AC45" s="47"/>
      <c r="AD45" s="47"/>
      <c r="AE45" s="47"/>
      <c r="AF45" s="47"/>
      <c r="AG45" s="47"/>
      <c r="AH45" s="47"/>
      <c r="AI45" s="47"/>
      <c r="AJ45" s="47"/>
      <c r="AK45" s="47"/>
      <c r="AL45" s="47"/>
      <c r="AM45" s="47"/>
      <c r="AN45" s="47"/>
      <c r="AO45" s="47"/>
      <c r="AP45" s="47"/>
      <c r="AQ45" s="47"/>
      <c r="AR45" s="47"/>
      <c r="AS45" s="47"/>
      <c r="AT45" s="47"/>
      <c r="AU45" s="49"/>
    </row>
    <row r="46" spans="1:47" ht="9" customHeight="1" x14ac:dyDescent="0.25">
      <c r="A46" s="50" t="s">
        <v>78</v>
      </c>
      <c r="B46" s="66" t="s">
        <v>134</v>
      </c>
      <c r="C46" s="51"/>
      <c r="D46" s="51"/>
      <c r="E46" s="51"/>
      <c r="F46" s="51"/>
      <c r="G46" s="51"/>
      <c r="H46" s="51"/>
      <c r="I46" s="51"/>
      <c r="J46" s="51"/>
      <c r="K46" s="51"/>
      <c r="L46" s="51"/>
      <c r="M46" s="51"/>
      <c r="N46" s="51"/>
      <c r="O46" s="51"/>
      <c r="P46" s="51"/>
      <c r="Q46" s="51"/>
      <c r="R46" s="51"/>
      <c r="S46" s="51"/>
      <c r="T46" s="51"/>
      <c r="U46" s="51"/>
      <c r="V46" s="51"/>
      <c r="W46" s="51"/>
      <c r="X46" s="51"/>
      <c r="Y46" s="51"/>
      <c r="Z46" s="51"/>
      <c r="AA46" s="51"/>
      <c r="AB46" s="51"/>
      <c r="AC46" s="51"/>
      <c r="AD46" s="51"/>
      <c r="AE46" s="51"/>
      <c r="AF46" s="51"/>
      <c r="AG46" s="51"/>
      <c r="AH46" s="51"/>
      <c r="AI46" s="51"/>
      <c r="AJ46" s="51"/>
      <c r="AK46" s="51"/>
      <c r="AL46" s="51"/>
      <c r="AM46" s="51"/>
      <c r="AN46" s="51"/>
      <c r="AO46" s="51"/>
      <c r="AP46" s="51"/>
      <c r="AQ46" s="51"/>
      <c r="AR46" s="51"/>
      <c r="AS46" s="51"/>
      <c r="AT46" s="51"/>
      <c r="AU46" s="49"/>
    </row>
    <row r="47" spans="1:47" ht="9" customHeight="1" x14ac:dyDescent="0.25">
      <c r="A47" s="52"/>
      <c r="B47" s="53" t="s">
        <v>79</v>
      </c>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47"/>
      <c r="AJ47" s="47"/>
      <c r="AK47" s="47"/>
      <c r="AL47" s="47"/>
      <c r="AM47" s="47"/>
      <c r="AN47" s="47"/>
      <c r="AO47" s="47"/>
      <c r="AP47" s="47"/>
      <c r="AQ47" s="47"/>
      <c r="AR47" s="47"/>
      <c r="AS47" s="47"/>
      <c r="AT47" s="47"/>
      <c r="AU47" s="49"/>
    </row>
    <row r="48" spans="1:47" ht="9" customHeight="1" x14ac:dyDescent="0.25">
      <c r="A48" s="50" t="s">
        <v>80</v>
      </c>
      <c r="B48" s="129" t="s">
        <v>135</v>
      </c>
      <c r="C48" s="130"/>
      <c r="D48" s="130"/>
      <c r="E48" s="130"/>
      <c r="F48" s="130"/>
      <c r="G48" s="130"/>
      <c r="H48" s="130"/>
      <c r="I48" s="130"/>
      <c r="J48" s="130"/>
      <c r="K48" s="130"/>
      <c r="L48" s="51"/>
      <c r="M48" s="51"/>
      <c r="N48" s="51"/>
      <c r="O48" s="51"/>
      <c r="P48" s="51"/>
      <c r="Q48" s="51"/>
      <c r="R48" s="51"/>
      <c r="S48" s="51"/>
      <c r="T48" s="51"/>
      <c r="U48" s="51"/>
      <c r="V48" s="47"/>
      <c r="W48" s="54" t="s">
        <v>82</v>
      </c>
      <c r="X48" s="47"/>
      <c r="Y48" s="74" t="s">
        <v>158</v>
      </c>
      <c r="Z48" s="47"/>
      <c r="AA48" s="47"/>
      <c r="AB48" s="47"/>
      <c r="AC48" s="47"/>
      <c r="AD48" s="47"/>
      <c r="AE48" s="47"/>
      <c r="AF48" s="47"/>
      <c r="AG48" s="47"/>
      <c r="AH48" s="47"/>
      <c r="AI48" s="47"/>
      <c r="AJ48" s="54" t="s">
        <v>83</v>
      </c>
      <c r="AK48" s="47"/>
      <c r="AL48" s="74" t="s">
        <v>159</v>
      </c>
      <c r="AM48" s="47"/>
      <c r="AN48" s="47"/>
      <c r="AO48" s="47"/>
      <c r="AP48" s="47"/>
      <c r="AQ48" s="47"/>
      <c r="AR48" s="47"/>
      <c r="AS48" s="47"/>
      <c r="AT48" s="47"/>
      <c r="AU48" s="49"/>
    </row>
    <row r="49" spans="1:47" ht="9" customHeight="1" x14ac:dyDescent="0.25">
      <c r="A49" s="52"/>
      <c r="B49" s="53" t="s">
        <v>81</v>
      </c>
      <c r="C49" s="47"/>
      <c r="D49" s="47"/>
      <c r="E49" s="47"/>
      <c r="F49" s="47"/>
      <c r="G49" s="47"/>
      <c r="H49" s="47"/>
      <c r="I49" s="47"/>
      <c r="J49" s="47"/>
      <c r="K49" s="47"/>
      <c r="L49" s="47"/>
      <c r="M49" s="47"/>
      <c r="N49" s="47"/>
      <c r="O49" s="47"/>
      <c r="P49" s="47"/>
      <c r="Q49" s="47"/>
      <c r="R49" s="47"/>
      <c r="S49" s="47"/>
      <c r="T49" s="47"/>
      <c r="U49" s="47"/>
      <c r="V49" s="47"/>
      <c r="W49" s="47"/>
      <c r="X49" s="47"/>
      <c r="Y49" s="53" t="s">
        <v>84</v>
      </c>
      <c r="Z49" s="47"/>
      <c r="AA49" s="47"/>
      <c r="AB49" s="47"/>
      <c r="AC49" s="47"/>
      <c r="AD49" s="47"/>
      <c r="AE49" s="47"/>
      <c r="AF49" s="47"/>
      <c r="AG49" s="47"/>
      <c r="AH49" s="47"/>
      <c r="AI49" s="47"/>
      <c r="AJ49" s="47"/>
      <c r="AK49" s="47"/>
      <c r="AL49" s="53" t="s">
        <v>12</v>
      </c>
      <c r="AM49" s="47"/>
      <c r="AN49" s="47"/>
      <c r="AO49" s="47"/>
      <c r="AP49" s="47"/>
      <c r="AQ49" s="47"/>
      <c r="AR49" s="47"/>
      <c r="AS49" s="47"/>
      <c r="AT49" s="47"/>
      <c r="AU49" s="49"/>
    </row>
    <row r="50" spans="1:47" ht="9" customHeight="1" x14ac:dyDescent="0.25">
      <c r="A50" s="50" t="s">
        <v>85</v>
      </c>
      <c r="B50" s="66" t="s">
        <v>140</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51"/>
      <c r="AJ50" s="51"/>
      <c r="AK50" s="51"/>
      <c r="AL50" s="51"/>
      <c r="AM50" s="51"/>
      <c r="AN50" s="51"/>
      <c r="AO50" s="51"/>
      <c r="AP50" s="51"/>
      <c r="AQ50" s="51"/>
      <c r="AR50" s="51"/>
      <c r="AS50" s="51"/>
      <c r="AT50" s="51"/>
      <c r="AU50" s="49"/>
    </row>
    <row r="51" spans="1:47" ht="9" customHeight="1" x14ac:dyDescent="0.25">
      <c r="A51" s="52"/>
      <c r="B51" s="53" t="s">
        <v>86</v>
      </c>
      <c r="C51" s="47"/>
      <c r="D51" s="47"/>
      <c r="E51" s="47"/>
      <c r="F51" s="47"/>
      <c r="G51" s="47"/>
      <c r="H51" s="47"/>
      <c r="I51" s="47"/>
      <c r="J51" s="47"/>
      <c r="K51" s="47"/>
      <c r="L51" s="47"/>
      <c r="M51" s="47"/>
      <c r="N51" s="47"/>
      <c r="O51" s="47"/>
      <c r="P51" s="47"/>
      <c r="Q51" s="47"/>
      <c r="R51" s="47"/>
      <c r="S51" s="47"/>
      <c r="T51" s="47"/>
      <c r="U51" s="47"/>
      <c r="V51" s="47"/>
      <c r="W51" s="47"/>
      <c r="X51" s="47"/>
      <c r="Y51" s="47"/>
      <c r="Z51" s="47"/>
      <c r="AA51" s="47"/>
      <c r="AB51" s="47"/>
      <c r="AC51" s="47"/>
      <c r="AD51" s="47"/>
      <c r="AE51" s="47"/>
      <c r="AF51" s="47"/>
      <c r="AG51" s="47"/>
      <c r="AH51" s="47"/>
      <c r="AI51" s="47"/>
      <c r="AJ51" s="47"/>
      <c r="AK51" s="47"/>
      <c r="AL51" s="47"/>
      <c r="AM51" s="47"/>
      <c r="AN51" s="47"/>
      <c r="AO51" s="47"/>
      <c r="AP51" s="47"/>
      <c r="AQ51" s="47"/>
      <c r="AR51" s="47"/>
      <c r="AS51" s="47"/>
      <c r="AT51" s="47"/>
      <c r="AU51" s="49"/>
    </row>
    <row r="52" spans="1:47" ht="9" customHeight="1" x14ac:dyDescent="0.25">
      <c r="A52" s="50" t="s">
        <v>87</v>
      </c>
      <c r="B52" s="70" t="s">
        <v>138</v>
      </c>
      <c r="C52" s="67"/>
      <c r="D52" s="67"/>
      <c r="E52" s="67"/>
      <c r="F52" s="67"/>
      <c r="G52" s="67"/>
      <c r="H52" s="67"/>
      <c r="I52" s="67"/>
      <c r="J52" s="67"/>
      <c r="K52" s="67"/>
      <c r="L52" s="67"/>
      <c r="M52" s="67"/>
      <c r="N52" s="51"/>
      <c r="O52" s="51"/>
      <c r="P52" s="51"/>
      <c r="Q52" s="51"/>
      <c r="R52" s="51"/>
      <c r="S52" s="51"/>
      <c r="T52" s="51"/>
      <c r="U52" s="51"/>
      <c r="V52" s="51"/>
      <c r="W52" s="47"/>
      <c r="X52" s="54" t="s">
        <v>88</v>
      </c>
      <c r="Y52" s="132" t="s">
        <v>139</v>
      </c>
      <c r="Z52" s="133"/>
      <c r="AA52" s="133"/>
      <c r="AB52" s="133"/>
      <c r="AC52" s="133"/>
      <c r="AD52" s="133"/>
      <c r="AE52" s="133"/>
      <c r="AF52" s="133"/>
      <c r="AG52" s="133"/>
      <c r="AH52" s="133"/>
      <c r="AI52" s="133"/>
      <c r="AJ52" s="133"/>
      <c r="AK52" s="133"/>
      <c r="AL52" s="133"/>
      <c r="AM52" s="133"/>
      <c r="AN52" s="133"/>
      <c r="AO52" s="133"/>
      <c r="AP52" s="133"/>
      <c r="AQ52" s="133"/>
      <c r="AR52" s="133"/>
      <c r="AS52" s="133"/>
      <c r="AT52" s="51"/>
      <c r="AU52" s="49"/>
    </row>
    <row r="53" spans="1:47" ht="9" customHeight="1" x14ac:dyDescent="0.25">
      <c r="A53" s="52"/>
      <c r="B53" s="53" t="s">
        <v>14</v>
      </c>
      <c r="C53" s="47"/>
      <c r="D53" s="47"/>
      <c r="E53" s="47"/>
      <c r="F53" s="47"/>
      <c r="G53" s="47"/>
      <c r="H53" s="47"/>
      <c r="I53" s="47"/>
      <c r="J53" s="47"/>
      <c r="K53" s="47"/>
      <c r="L53" s="47"/>
      <c r="M53" s="47"/>
      <c r="N53" s="47"/>
      <c r="O53" s="47"/>
      <c r="P53" s="47"/>
      <c r="Q53" s="47"/>
      <c r="R53" s="47"/>
      <c r="S53" s="47"/>
      <c r="T53" s="47"/>
      <c r="U53" s="47"/>
      <c r="V53" s="47"/>
      <c r="W53" s="47"/>
      <c r="X53" s="47"/>
      <c r="Y53" s="53" t="s">
        <v>15</v>
      </c>
      <c r="Z53" s="47"/>
      <c r="AA53" s="47"/>
      <c r="AB53" s="47"/>
      <c r="AC53" s="47"/>
      <c r="AD53" s="47"/>
      <c r="AE53" s="47"/>
      <c r="AF53" s="47"/>
      <c r="AG53" s="47"/>
      <c r="AH53" s="47"/>
      <c r="AI53" s="47"/>
      <c r="AJ53" s="47"/>
      <c r="AK53" s="47"/>
      <c r="AL53" s="47"/>
      <c r="AM53" s="47"/>
      <c r="AN53" s="47"/>
      <c r="AO53" s="47"/>
      <c r="AP53" s="47"/>
      <c r="AQ53" s="47"/>
      <c r="AR53" s="47"/>
      <c r="AS53" s="47"/>
      <c r="AT53" s="47"/>
      <c r="AU53" s="49"/>
    </row>
    <row r="54" spans="1:47" ht="9" customHeight="1" x14ac:dyDescent="0.25">
      <c r="A54" s="50" t="s">
        <v>89</v>
      </c>
      <c r="B54" s="66" t="s">
        <v>137</v>
      </c>
      <c r="C54" s="51"/>
      <c r="D54" s="51"/>
      <c r="E54" s="51"/>
      <c r="F54" s="51"/>
      <c r="G54" s="51"/>
      <c r="H54" s="51"/>
      <c r="I54" s="51"/>
      <c r="J54" s="51"/>
      <c r="K54" s="51"/>
      <c r="L54" s="51"/>
      <c r="M54" s="51"/>
      <c r="N54" s="51"/>
      <c r="O54" s="51"/>
      <c r="P54" s="51"/>
      <c r="Q54" s="51"/>
      <c r="R54" s="51"/>
      <c r="S54" s="51"/>
      <c r="T54" s="51"/>
      <c r="U54" s="51"/>
      <c r="V54" s="51"/>
      <c r="W54" s="51"/>
      <c r="X54" s="51"/>
      <c r="Y54" s="51"/>
      <c r="Z54" s="51"/>
      <c r="AA54" s="51"/>
      <c r="AB54" s="51"/>
      <c r="AC54" s="51"/>
      <c r="AD54" s="51"/>
      <c r="AE54" s="51"/>
      <c r="AF54" s="51"/>
      <c r="AG54" s="51"/>
      <c r="AH54" s="51"/>
      <c r="AI54" s="51"/>
      <c r="AJ54" s="51"/>
      <c r="AK54" s="51"/>
      <c r="AL54" s="51"/>
      <c r="AM54" s="51"/>
      <c r="AN54" s="51"/>
      <c r="AO54" s="51"/>
      <c r="AP54" s="51"/>
      <c r="AQ54" s="51"/>
      <c r="AR54" s="51"/>
      <c r="AS54" s="51"/>
      <c r="AT54" s="51"/>
      <c r="AU54" s="49"/>
    </row>
    <row r="55" spans="1:47" ht="9" customHeight="1" x14ac:dyDescent="0.25">
      <c r="A55" s="52"/>
      <c r="B55" s="53" t="s">
        <v>90</v>
      </c>
      <c r="C55" s="47"/>
      <c r="D55" s="47"/>
      <c r="E55" s="47"/>
      <c r="F55" s="47"/>
      <c r="G55" s="47"/>
      <c r="H55" s="47"/>
      <c r="I55" s="47"/>
      <c r="J55" s="47"/>
      <c r="K55" s="47"/>
      <c r="L55" s="47"/>
      <c r="M55" s="47"/>
      <c r="N55" s="47"/>
      <c r="O55" s="47"/>
      <c r="P55" s="47"/>
      <c r="Q55" s="47"/>
      <c r="R55" s="47"/>
      <c r="S55" s="47"/>
      <c r="T55" s="47"/>
      <c r="U55" s="47"/>
      <c r="V55" s="47"/>
      <c r="W55" s="47"/>
      <c r="X55" s="47"/>
      <c r="Y55" s="47"/>
      <c r="Z55" s="47"/>
      <c r="AA55" s="47"/>
      <c r="AB55" s="47"/>
      <c r="AC55" s="47"/>
      <c r="AD55" s="47"/>
      <c r="AE55" s="47"/>
      <c r="AF55" s="47"/>
      <c r="AG55" s="47"/>
      <c r="AH55" s="47"/>
      <c r="AI55" s="47"/>
      <c r="AJ55" s="47"/>
      <c r="AK55" s="47"/>
      <c r="AL55" s="47"/>
      <c r="AM55" s="47"/>
      <c r="AN55" s="47"/>
      <c r="AO55" s="47"/>
      <c r="AP55" s="47"/>
      <c r="AQ55" s="47"/>
      <c r="AR55" s="47"/>
      <c r="AS55" s="47"/>
      <c r="AT55" s="47"/>
      <c r="AU55" s="49"/>
    </row>
    <row r="56" spans="1:47" ht="9" customHeight="1" x14ac:dyDescent="0.25">
      <c r="A56" s="50" t="s">
        <v>91</v>
      </c>
      <c r="B56" s="47"/>
      <c r="C56" s="131" t="s">
        <v>136</v>
      </c>
      <c r="D56" s="131"/>
      <c r="E56" s="131"/>
      <c r="F56" s="131"/>
      <c r="G56" s="131"/>
      <c r="H56" s="131"/>
      <c r="I56" s="131"/>
      <c r="J56" s="131"/>
      <c r="K56" s="131"/>
      <c r="L56" s="131"/>
      <c r="M56" s="131"/>
      <c r="N56" s="131"/>
      <c r="O56" s="131"/>
      <c r="P56" s="131"/>
      <c r="Q56" s="131"/>
      <c r="R56" s="131"/>
      <c r="S56" s="131"/>
      <c r="T56" s="131"/>
      <c r="U56" s="131"/>
      <c r="V56" s="51"/>
      <c r="W56" s="47"/>
      <c r="X56" s="54" t="s">
        <v>92</v>
      </c>
      <c r="Y56" s="47"/>
      <c r="Z56" s="129" t="s">
        <v>153</v>
      </c>
      <c r="AA56" s="130"/>
      <c r="AB56" s="130"/>
      <c r="AC56" s="130"/>
      <c r="AD56" s="130"/>
      <c r="AE56" s="130"/>
      <c r="AF56" s="130"/>
      <c r="AG56" s="130"/>
      <c r="AH56" s="130"/>
      <c r="AI56" s="130"/>
      <c r="AJ56" s="130"/>
      <c r="AK56" s="130"/>
      <c r="AL56" s="130"/>
      <c r="AM56" s="130"/>
      <c r="AN56" s="130"/>
      <c r="AO56" s="51"/>
      <c r="AP56" s="51"/>
      <c r="AQ56" s="51"/>
      <c r="AR56" s="51"/>
      <c r="AS56" s="51"/>
      <c r="AT56" s="51"/>
      <c r="AU56" s="49"/>
    </row>
    <row r="57" spans="1:47" ht="9" customHeight="1" x14ac:dyDescent="0.25">
      <c r="A57" s="52"/>
      <c r="B57" s="47"/>
      <c r="C57" s="53" t="s">
        <v>14</v>
      </c>
      <c r="D57" s="47"/>
      <c r="E57" s="47"/>
      <c r="F57" s="47"/>
      <c r="G57" s="47"/>
      <c r="H57" s="47"/>
      <c r="I57" s="47"/>
      <c r="J57" s="47"/>
      <c r="K57" s="47"/>
      <c r="L57" s="47"/>
      <c r="M57" s="47"/>
      <c r="N57" s="47"/>
      <c r="O57" s="47"/>
      <c r="P57" s="47"/>
      <c r="Q57" s="47"/>
      <c r="R57" s="47"/>
      <c r="S57" s="47"/>
      <c r="T57" s="47"/>
      <c r="U57" s="47"/>
      <c r="V57" s="47"/>
      <c r="W57" s="47"/>
      <c r="X57" s="47"/>
      <c r="Y57" s="47"/>
      <c r="Z57" s="53" t="s">
        <v>15</v>
      </c>
      <c r="AA57" s="47"/>
      <c r="AB57" s="47"/>
      <c r="AC57" s="47"/>
      <c r="AD57" s="47"/>
      <c r="AE57" s="47"/>
      <c r="AF57" s="47"/>
      <c r="AG57" s="47"/>
      <c r="AH57" s="47"/>
      <c r="AI57" s="47"/>
      <c r="AJ57" s="47"/>
      <c r="AK57" s="47"/>
      <c r="AL57" s="47"/>
      <c r="AM57" s="47"/>
      <c r="AN57" s="47"/>
      <c r="AO57" s="47"/>
      <c r="AP57" s="47"/>
      <c r="AQ57" s="47"/>
      <c r="AR57" s="47"/>
      <c r="AS57" s="47"/>
      <c r="AT57" s="47"/>
      <c r="AU57" s="49"/>
    </row>
    <row r="58" spans="1:47" ht="9" customHeight="1" x14ac:dyDescent="0.25">
      <c r="A58" s="50" t="s">
        <v>93</v>
      </c>
      <c r="B58" s="47"/>
      <c r="C58" s="137" t="s">
        <v>154</v>
      </c>
      <c r="D58" s="133"/>
      <c r="E58" s="133"/>
      <c r="F58" s="133"/>
      <c r="G58" s="133"/>
      <c r="H58" s="133"/>
      <c r="I58" s="133"/>
      <c r="J58" s="133"/>
      <c r="K58" s="133"/>
      <c r="L58" s="133"/>
      <c r="M58" s="133"/>
      <c r="N58" s="133"/>
      <c r="O58" s="133"/>
      <c r="P58" s="133"/>
      <c r="Q58" s="133"/>
      <c r="R58" s="133"/>
      <c r="S58" s="133"/>
      <c r="T58" s="133"/>
      <c r="U58" s="133"/>
      <c r="V58" s="51"/>
      <c r="W58" s="51"/>
      <c r="X58" s="51"/>
      <c r="Y58" s="51"/>
      <c r="Z58" s="51"/>
      <c r="AA58" s="51"/>
      <c r="AB58" s="51"/>
      <c r="AC58" s="51"/>
      <c r="AD58" s="51"/>
      <c r="AE58" s="51"/>
      <c r="AF58" s="51"/>
      <c r="AG58" s="51"/>
      <c r="AH58" s="51"/>
      <c r="AI58" s="51"/>
      <c r="AJ58" s="51"/>
      <c r="AK58" s="51"/>
      <c r="AL58" s="51"/>
      <c r="AM58" s="51"/>
      <c r="AN58" s="51"/>
      <c r="AO58" s="51"/>
      <c r="AP58" s="51"/>
      <c r="AQ58" s="51"/>
      <c r="AR58" s="51"/>
      <c r="AS58" s="51"/>
      <c r="AT58" s="51"/>
      <c r="AU58" s="49"/>
    </row>
    <row r="59" spans="1:47" ht="9" customHeight="1" thickBot="1" x14ac:dyDescent="0.3">
      <c r="A59" s="55"/>
      <c r="B59" s="56"/>
      <c r="C59" s="57" t="s">
        <v>13</v>
      </c>
      <c r="D59" s="56"/>
      <c r="E59" s="56"/>
      <c r="F59" s="56"/>
      <c r="G59" s="56"/>
      <c r="H59" s="56"/>
      <c r="I59" s="56"/>
      <c r="J59" s="56"/>
      <c r="K59" s="56"/>
      <c r="L59" s="56"/>
      <c r="M59" s="56"/>
      <c r="N59" s="56"/>
      <c r="O59" s="56"/>
      <c r="P59" s="56"/>
      <c r="Q59" s="56"/>
      <c r="R59" s="56"/>
      <c r="S59" s="56"/>
      <c r="T59" s="56"/>
      <c r="U59" s="56"/>
      <c r="V59" s="56"/>
      <c r="W59" s="56"/>
      <c r="X59" s="56"/>
      <c r="Y59" s="56"/>
      <c r="Z59" s="56"/>
      <c r="AA59" s="56"/>
      <c r="AB59" s="56"/>
      <c r="AC59" s="56"/>
      <c r="AD59" s="56"/>
      <c r="AE59" s="56"/>
      <c r="AF59" s="56"/>
      <c r="AG59" s="56"/>
      <c r="AH59" s="56"/>
      <c r="AI59" s="56"/>
      <c r="AJ59" s="56"/>
      <c r="AK59" s="56"/>
      <c r="AL59" s="56"/>
      <c r="AM59" s="56"/>
      <c r="AN59" s="56"/>
      <c r="AO59" s="56"/>
      <c r="AP59" s="56"/>
      <c r="AQ59" s="56"/>
      <c r="AR59" s="56"/>
      <c r="AS59" s="56"/>
      <c r="AT59" s="56"/>
      <c r="AU59" s="58"/>
    </row>
    <row r="60" spans="1:47" ht="9" customHeight="1" x14ac:dyDescent="0.25">
      <c r="A60" s="42"/>
      <c r="B60" s="43"/>
      <c r="C60" s="43"/>
      <c r="D60" s="43"/>
      <c r="E60" s="43"/>
      <c r="F60" s="43"/>
      <c r="G60" s="43"/>
      <c r="H60" s="43"/>
      <c r="I60" s="43"/>
      <c r="J60" s="43"/>
      <c r="K60" s="43"/>
      <c r="L60" s="43"/>
      <c r="M60" s="43"/>
      <c r="N60" s="43"/>
      <c r="O60" s="43"/>
      <c r="P60" s="43"/>
      <c r="Q60" s="43"/>
      <c r="R60" s="43"/>
      <c r="S60" s="43"/>
      <c r="T60" s="43"/>
      <c r="U60" s="43"/>
      <c r="V60" s="43"/>
      <c r="W60" s="43"/>
      <c r="X60" s="43"/>
      <c r="Y60" s="43"/>
      <c r="Z60" s="43"/>
      <c r="AA60" s="43"/>
      <c r="AB60" s="43"/>
      <c r="AC60" s="43"/>
      <c r="AD60" s="43"/>
      <c r="AE60" s="43"/>
      <c r="AF60" s="43"/>
      <c r="AG60" s="43"/>
      <c r="AH60" s="43"/>
      <c r="AI60" s="43"/>
      <c r="AJ60" s="43"/>
      <c r="AK60" s="43"/>
      <c r="AL60" s="43"/>
      <c r="AM60" s="43"/>
      <c r="AN60" s="43"/>
      <c r="AO60" s="43"/>
      <c r="AP60" s="43"/>
      <c r="AQ60" s="43"/>
      <c r="AR60" s="43"/>
      <c r="AS60" s="43"/>
      <c r="AT60" s="43"/>
      <c r="AU60" s="44"/>
    </row>
    <row r="61" spans="1:47" ht="9" customHeight="1" x14ac:dyDescent="0.25">
      <c r="A61" s="45" t="s">
        <v>94</v>
      </c>
      <c r="B61" s="46" t="s">
        <v>95</v>
      </c>
      <c r="C61" s="47"/>
      <c r="D61" s="47"/>
      <c r="E61" s="47"/>
      <c r="F61" s="47"/>
      <c r="G61" s="47"/>
      <c r="H61" s="47"/>
      <c r="I61" s="47"/>
      <c r="J61" s="47"/>
      <c r="K61" s="47"/>
      <c r="L61" s="47"/>
      <c r="M61" s="47"/>
      <c r="N61" s="47"/>
      <c r="O61" s="47"/>
      <c r="P61" s="48" t="s">
        <v>77</v>
      </c>
      <c r="Q61" s="47"/>
      <c r="R61" s="47"/>
      <c r="S61" s="47"/>
      <c r="T61" s="47"/>
      <c r="U61" s="47"/>
      <c r="V61" s="47"/>
      <c r="W61" s="47"/>
      <c r="X61" s="47"/>
      <c r="Y61" s="47"/>
      <c r="Z61" s="47"/>
      <c r="AA61" s="47"/>
      <c r="AB61" s="47"/>
      <c r="AC61" s="47"/>
      <c r="AD61" s="47"/>
      <c r="AE61" s="47"/>
      <c r="AF61" s="47"/>
      <c r="AG61" s="47"/>
      <c r="AH61" s="47"/>
      <c r="AI61" s="47"/>
      <c r="AJ61" s="47"/>
      <c r="AK61" s="47"/>
      <c r="AL61" s="47"/>
      <c r="AM61" s="47"/>
      <c r="AN61" s="47"/>
      <c r="AO61" s="47"/>
      <c r="AP61" s="47"/>
      <c r="AQ61" s="47"/>
      <c r="AR61" s="47"/>
      <c r="AS61" s="47"/>
      <c r="AT61" s="47"/>
      <c r="AU61" s="49"/>
    </row>
    <row r="62" spans="1:47" ht="9" customHeight="1" x14ac:dyDescent="0.25">
      <c r="A62" s="50" t="s">
        <v>96</v>
      </c>
      <c r="B62" s="59" t="s">
        <v>97</v>
      </c>
      <c r="C62" s="47"/>
      <c r="D62" s="47"/>
      <c r="E62" s="47"/>
      <c r="F62" s="47"/>
      <c r="G62" s="47"/>
      <c r="H62" s="47"/>
      <c r="I62" s="47"/>
      <c r="J62" s="54" t="s">
        <v>98</v>
      </c>
      <c r="K62" s="47"/>
      <c r="L62" s="72">
        <v>1</v>
      </c>
      <c r="M62" s="72">
        <v>2</v>
      </c>
      <c r="N62" s="72" t="s">
        <v>145</v>
      </c>
      <c r="O62" s="72" t="s">
        <v>141</v>
      </c>
      <c r="P62" s="73" t="s">
        <v>142</v>
      </c>
      <c r="Q62" s="72" t="s">
        <v>145</v>
      </c>
      <c r="R62" s="72" t="s">
        <v>143</v>
      </c>
      <c r="S62" s="73" t="s">
        <v>141</v>
      </c>
      <c r="T62" s="72" t="s">
        <v>143</v>
      </c>
      <c r="U62" s="72" t="s">
        <v>144</v>
      </c>
      <c r="V62" s="47"/>
      <c r="W62" s="47"/>
      <c r="X62" s="47"/>
      <c r="Y62" s="54" t="s">
        <v>99</v>
      </c>
      <c r="Z62" s="47"/>
      <c r="AA62" s="72">
        <v>2</v>
      </c>
      <c r="AB62" s="72">
        <v>0</v>
      </c>
      <c r="AC62" s="72" t="s">
        <v>145</v>
      </c>
      <c r="AD62" s="72" t="s">
        <v>141</v>
      </c>
      <c r="AE62" s="73" t="s">
        <v>142</v>
      </c>
      <c r="AF62" s="72" t="s">
        <v>145</v>
      </c>
      <c r="AG62" s="72" t="s">
        <v>143</v>
      </c>
      <c r="AH62" s="73" t="s">
        <v>141</v>
      </c>
      <c r="AI62" s="72" t="s">
        <v>143</v>
      </c>
      <c r="AJ62" s="72" t="s">
        <v>144</v>
      </c>
      <c r="AK62" s="47"/>
      <c r="AL62" s="47"/>
      <c r="AM62" s="47"/>
      <c r="AN62" s="47"/>
      <c r="AO62" s="47"/>
      <c r="AP62" s="47"/>
      <c r="AQ62" s="47"/>
      <c r="AR62" s="47"/>
      <c r="AS62" s="47"/>
      <c r="AT62" s="47"/>
      <c r="AU62" s="49"/>
    </row>
    <row r="63" spans="1:47" ht="9" customHeight="1" x14ac:dyDescent="0.25">
      <c r="A63" s="52"/>
      <c r="B63" s="47"/>
      <c r="C63" s="47"/>
      <c r="D63" s="47"/>
      <c r="E63" s="47"/>
      <c r="F63" s="47"/>
      <c r="G63" s="47"/>
      <c r="H63" s="47"/>
      <c r="I63" s="47"/>
      <c r="J63" s="47"/>
      <c r="K63" s="47"/>
      <c r="L63" s="53" t="s">
        <v>100</v>
      </c>
      <c r="M63" s="47"/>
      <c r="N63" s="47"/>
      <c r="O63" s="47"/>
      <c r="P63" s="47"/>
      <c r="Q63" s="47"/>
      <c r="R63" s="47"/>
      <c r="S63" s="47"/>
      <c r="T63" s="47"/>
      <c r="U63" s="47"/>
      <c r="V63" s="47"/>
      <c r="W63" s="47"/>
      <c r="X63" s="47"/>
      <c r="Y63" s="47"/>
      <c r="Z63" s="47"/>
      <c r="AA63" s="53" t="s">
        <v>101</v>
      </c>
      <c r="AB63" s="47"/>
      <c r="AC63" s="47"/>
      <c r="AD63" s="47"/>
      <c r="AE63" s="47"/>
      <c r="AF63" s="47"/>
      <c r="AG63" s="47"/>
      <c r="AH63" s="47"/>
      <c r="AI63" s="47"/>
      <c r="AJ63" s="47"/>
      <c r="AK63" s="47"/>
      <c r="AL63" s="47"/>
      <c r="AM63" s="47"/>
      <c r="AN63" s="47"/>
      <c r="AO63" s="47"/>
      <c r="AP63" s="47"/>
      <c r="AQ63" s="47"/>
      <c r="AR63" s="47"/>
      <c r="AS63" s="47"/>
      <c r="AT63" s="47"/>
      <c r="AU63" s="49"/>
    </row>
    <row r="64" spans="1:47" ht="9" customHeight="1" x14ac:dyDescent="0.25">
      <c r="A64" s="52"/>
      <c r="B64" s="47"/>
      <c r="C64" s="54" t="s">
        <v>102</v>
      </c>
      <c r="D64" s="47"/>
      <c r="E64" s="74" t="s">
        <v>158</v>
      </c>
      <c r="F64" s="47"/>
      <c r="G64" s="47"/>
      <c r="H64" s="47"/>
      <c r="I64" s="47"/>
      <c r="J64" s="47"/>
      <c r="K64" s="47"/>
      <c r="L64" s="47"/>
      <c r="M64" s="47"/>
      <c r="N64" s="47"/>
      <c r="O64" s="47"/>
      <c r="P64" s="47"/>
      <c r="Q64" s="47"/>
      <c r="R64" s="47"/>
      <c r="S64" s="47"/>
      <c r="T64" s="47"/>
      <c r="U64" s="47"/>
      <c r="V64" s="47"/>
      <c r="W64" s="54" t="s">
        <v>104</v>
      </c>
      <c r="X64" s="47"/>
      <c r="Y64" s="74" t="s">
        <v>160</v>
      </c>
      <c r="Z64" s="47"/>
      <c r="AA64" s="47"/>
      <c r="AB64" s="47"/>
      <c r="AC64" s="47"/>
      <c r="AD64" s="47"/>
      <c r="AE64" s="47"/>
      <c r="AF64" s="47"/>
      <c r="AG64" s="47"/>
      <c r="AH64" s="47"/>
      <c r="AI64" s="47"/>
      <c r="AJ64" s="47"/>
      <c r="AK64" s="47"/>
      <c r="AL64" s="47"/>
      <c r="AM64" s="47"/>
      <c r="AN64" s="47"/>
      <c r="AO64" s="47"/>
      <c r="AP64" s="47"/>
      <c r="AQ64" s="47"/>
      <c r="AR64" s="47"/>
      <c r="AS64" s="47"/>
      <c r="AT64" s="47"/>
      <c r="AU64" s="49"/>
    </row>
    <row r="65" spans="1:47" ht="9" customHeight="1" x14ac:dyDescent="0.25">
      <c r="A65" s="52"/>
      <c r="B65" s="47"/>
      <c r="C65" s="47"/>
      <c r="D65" s="53" t="s">
        <v>103</v>
      </c>
      <c r="E65" s="47"/>
      <c r="F65" s="47"/>
      <c r="G65" s="47"/>
      <c r="H65" s="47"/>
      <c r="I65" s="47"/>
      <c r="J65" s="47"/>
      <c r="K65" s="47"/>
      <c r="L65" s="47"/>
      <c r="M65" s="47"/>
      <c r="N65" s="47"/>
      <c r="O65" s="47"/>
      <c r="P65" s="47"/>
      <c r="Q65" s="47"/>
      <c r="R65" s="47"/>
      <c r="S65" s="47"/>
      <c r="T65" s="47"/>
      <c r="U65" s="47"/>
      <c r="V65" s="47"/>
      <c r="W65" s="47"/>
      <c r="X65" s="53" t="s">
        <v>105</v>
      </c>
      <c r="Y65" s="47"/>
      <c r="Z65" s="47"/>
      <c r="AA65" s="47"/>
      <c r="AB65" s="47"/>
      <c r="AC65" s="47"/>
      <c r="AD65" s="47"/>
      <c r="AE65" s="47"/>
      <c r="AF65" s="47"/>
      <c r="AG65" s="47"/>
      <c r="AH65" s="47"/>
      <c r="AI65" s="47"/>
      <c r="AJ65" s="47"/>
      <c r="AK65" s="47"/>
      <c r="AL65" s="47"/>
      <c r="AM65" s="47"/>
      <c r="AN65" s="47"/>
      <c r="AO65" s="47"/>
      <c r="AP65" s="47"/>
      <c r="AQ65" s="47"/>
      <c r="AR65" s="47"/>
      <c r="AS65" s="47"/>
      <c r="AT65" s="47"/>
      <c r="AU65" s="49"/>
    </row>
    <row r="66" spans="1:47" ht="9" customHeight="1" x14ac:dyDescent="0.25">
      <c r="A66" s="50" t="s">
        <v>106</v>
      </c>
      <c r="B66" s="67" t="s">
        <v>146</v>
      </c>
      <c r="C66" s="51"/>
      <c r="D66" s="51"/>
      <c r="E66" s="51"/>
      <c r="F66" s="51"/>
      <c r="G66" s="51"/>
      <c r="H66" s="51"/>
      <c r="I66" s="51"/>
      <c r="J66" s="51"/>
      <c r="K66" s="51"/>
      <c r="L66" s="51"/>
      <c r="M66" s="51"/>
      <c r="N66" s="51"/>
      <c r="O66" s="51"/>
      <c r="P66" s="51"/>
      <c r="Q66" s="51"/>
      <c r="R66" s="51"/>
      <c r="S66" s="51"/>
      <c r="T66" s="51"/>
      <c r="U66" s="51"/>
      <c r="V66" s="51"/>
      <c r="W66" s="51"/>
      <c r="X66" s="51"/>
      <c r="Y66" s="51"/>
      <c r="Z66" s="51"/>
      <c r="AA66" s="51"/>
      <c r="AB66" s="51"/>
      <c r="AC66" s="51"/>
      <c r="AD66" s="51"/>
      <c r="AE66" s="51"/>
      <c r="AF66" s="51"/>
      <c r="AG66" s="51"/>
      <c r="AH66" s="51"/>
      <c r="AI66" s="51"/>
      <c r="AJ66" s="51"/>
      <c r="AK66" s="51"/>
      <c r="AL66" s="51"/>
      <c r="AM66" s="51"/>
      <c r="AN66" s="51"/>
      <c r="AO66" s="51"/>
      <c r="AP66" s="51"/>
      <c r="AQ66" s="51"/>
      <c r="AR66" s="51"/>
      <c r="AS66" s="51"/>
      <c r="AT66" s="51"/>
      <c r="AU66" s="49"/>
    </row>
    <row r="67" spans="1:47" ht="9" customHeight="1" x14ac:dyDescent="0.25">
      <c r="A67" s="52"/>
      <c r="B67" s="53" t="s">
        <v>107</v>
      </c>
      <c r="C67" s="47"/>
      <c r="D67" s="47"/>
      <c r="E67" s="47"/>
      <c r="F67" s="47"/>
      <c r="G67" s="47"/>
      <c r="H67" s="47"/>
      <c r="I67" s="47"/>
      <c r="J67" s="47"/>
      <c r="K67" s="47"/>
      <c r="L67" s="47"/>
      <c r="M67" s="47"/>
      <c r="N67" s="47"/>
      <c r="O67" s="47"/>
      <c r="P67" s="47"/>
      <c r="Q67" s="47"/>
      <c r="R67" s="47"/>
      <c r="S67" s="47"/>
      <c r="T67" s="47"/>
      <c r="U67" s="47"/>
      <c r="V67" s="47"/>
      <c r="W67" s="47"/>
      <c r="X67" s="47"/>
      <c r="Y67" s="47"/>
      <c r="Z67" s="47"/>
      <c r="AA67" s="47"/>
      <c r="AB67" s="47"/>
      <c r="AC67" s="47"/>
      <c r="AD67" s="47"/>
      <c r="AE67" s="47"/>
      <c r="AF67" s="47"/>
      <c r="AG67" s="47"/>
      <c r="AH67" s="47"/>
      <c r="AI67" s="47"/>
      <c r="AJ67" s="47"/>
      <c r="AK67" s="47"/>
      <c r="AL67" s="47"/>
      <c r="AM67" s="47"/>
      <c r="AN67" s="47"/>
      <c r="AO67" s="47"/>
      <c r="AP67" s="47"/>
      <c r="AQ67" s="47"/>
      <c r="AR67" s="47"/>
      <c r="AS67" s="47"/>
      <c r="AT67" s="47"/>
      <c r="AU67" s="49"/>
    </row>
    <row r="68" spans="1:47" ht="9" customHeight="1" x14ac:dyDescent="0.25">
      <c r="A68" s="50" t="s">
        <v>109</v>
      </c>
      <c r="B68" s="162" t="s">
        <v>165</v>
      </c>
      <c r="C68" s="162"/>
      <c r="D68" s="162"/>
      <c r="E68" s="162"/>
      <c r="F68" s="47"/>
      <c r="G68" s="47"/>
      <c r="H68" s="47"/>
      <c r="I68" s="47"/>
      <c r="J68" s="47"/>
      <c r="K68" s="47"/>
      <c r="L68" s="47"/>
      <c r="M68" s="47"/>
      <c r="N68" s="47"/>
      <c r="O68" s="47"/>
      <c r="P68" s="47"/>
      <c r="Q68" s="47"/>
      <c r="R68" s="47"/>
      <c r="S68" s="47"/>
      <c r="T68" s="47"/>
      <c r="U68" s="47"/>
      <c r="V68" s="47"/>
      <c r="W68" s="47"/>
      <c r="X68" s="47"/>
      <c r="Y68" s="47"/>
      <c r="Z68" s="47"/>
      <c r="AA68" s="47"/>
      <c r="AB68" s="47"/>
      <c r="AC68" s="47"/>
      <c r="AD68" s="47"/>
      <c r="AE68" s="47"/>
      <c r="AF68" s="47"/>
      <c r="AG68" s="47"/>
      <c r="AH68" s="47"/>
      <c r="AI68" s="47"/>
      <c r="AJ68" s="47"/>
      <c r="AK68" s="47"/>
      <c r="AL68" s="47"/>
      <c r="AM68" s="47"/>
      <c r="AN68" s="47"/>
      <c r="AO68" s="47"/>
      <c r="AP68" s="47"/>
      <c r="AQ68" s="47"/>
      <c r="AR68" s="47"/>
      <c r="AS68" s="47"/>
      <c r="AT68" s="47"/>
      <c r="AU68" s="49"/>
    </row>
    <row r="69" spans="1:47" ht="9" customHeight="1" x14ac:dyDescent="0.25">
      <c r="A69" s="52"/>
      <c r="B69" s="53" t="s">
        <v>108</v>
      </c>
      <c r="C69" s="47"/>
      <c r="D69" s="47"/>
      <c r="E69" s="47"/>
      <c r="F69" s="47"/>
      <c r="G69" s="47"/>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47"/>
      <c r="AJ69" s="47"/>
      <c r="AK69" s="47"/>
      <c r="AL69" s="47"/>
      <c r="AM69" s="47"/>
      <c r="AN69" s="47"/>
      <c r="AO69" s="47"/>
      <c r="AP69" s="47"/>
      <c r="AQ69" s="47"/>
      <c r="AR69" s="47"/>
      <c r="AS69" s="47"/>
      <c r="AT69" s="47"/>
      <c r="AU69" s="49"/>
    </row>
    <row r="70" spans="1:47" ht="9" customHeight="1" x14ac:dyDescent="0.25">
      <c r="A70" s="50" t="s">
        <v>110</v>
      </c>
      <c r="B70" s="163" t="s">
        <v>151</v>
      </c>
      <c r="C70" s="163"/>
      <c r="D70" s="163"/>
      <c r="E70" s="163"/>
      <c r="F70" s="163"/>
      <c r="G70" s="163"/>
      <c r="H70" s="163"/>
      <c r="I70" s="163"/>
      <c r="J70" s="163"/>
      <c r="K70" s="163"/>
      <c r="L70" s="163"/>
      <c r="M70" s="163"/>
      <c r="N70" s="163"/>
      <c r="O70" s="163"/>
      <c r="P70" s="163"/>
      <c r="Q70" s="163"/>
      <c r="R70" s="163"/>
      <c r="S70" s="163"/>
      <c r="T70" s="163"/>
      <c r="U70" s="163"/>
      <c r="V70" s="163"/>
      <c r="W70" s="163"/>
      <c r="X70" s="163"/>
      <c r="Y70" s="163"/>
      <c r="Z70" s="163"/>
      <c r="AA70" s="163"/>
      <c r="AB70" s="163"/>
      <c r="AC70" s="163"/>
      <c r="AD70" s="163"/>
      <c r="AE70" s="163"/>
      <c r="AF70" s="163"/>
      <c r="AG70" s="163"/>
      <c r="AH70" s="163"/>
      <c r="AI70" s="163"/>
      <c r="AJ70" s="163"/>
      <c r="AK70" s="163"/>
      <c r="AL70" s="163"/>
      <c r="AM70" s="163"/>
      <c r="AN70" s="163"/>
      <c r="AO70" s="163"/>
      <c r="AP70" s="163"/>
      <c r="AQ70" s="163"/>
      <c r="AR70" s="163"/>
      <c r="AS70" s="163"/>
      <c r="AT70" s="163"/>
      <c r="AU70" s="49"/>
    </row>
    <row r="71" spans="1:47" ht="9" customHeight="1" thickBot="1" x14ac:dyDescent="0.3">
      <c r="A71" s="55"/>
      <c r="B71" s="57" t="s">
        <v>111</v>
      </c>
      <c r="C71" s="56"/>
      <c r="D71" s="56"/>
      <c r="E71" s="56"/>
      <c r="F71" s="56"/>
      <c r="G71" s="56"/>
      <c r="H71" s="56"/>
      <c r="I71" s="56"/>
      <c r="J71" s="56"/>
      <c r="K71" s="56"/>
      <c r="L71" s="56"/>
      <c r="M71" s="56"/>
      <c r="N71" s="56"/>
      <c r="O71" s="56"/>
      <c r="P71" s="56"/>
      <c r="Q71" s="56"/>
      <c r="R71" s="56"/>
      <c r="S71" s="56"/>
      <c r="T71" s="56"/>
      <c r="U71" s="56"/>
      <c r="V71" s="56"/>
      <c r="W71" s="56"/>
      <c r="X71" s="56"/>
      <c r="Y71" s="56"/>
      <c r="Z71" s="56"/>
      <c r="AA71" s="56"/>
      <c r="AB71" s="56"/>
      <c r="AC71" s="56"/>
      <c r="AD71" s="56"/>
      <c r="AE71" s="56"/>
      <c r="AF71" s="56"/>
      <c r="AG71" s="56"/>
      <c r="AH71" s="56"/>
      <c r="AI71" s="56"/>
      <c r="AJ71" s="56"/>
      <c r="AK71" s="56"/>
      <c r="AL71" s="56"/>
      <c r="AM71" s="56"/>
      <c r="AN71" s="56"/>
      <c r="AO71" s="56"/>
      <c r="AP71" s="56"/>
      <c r="AQ71" s="56"/>
      <c r="AR71" s="56"/>
      <c r="AS71" s="56"/>
      <c r="AT71" s="56"/>
      <c r="AU71" s="58"/>
    </row>
    <row r="72" spans="1:47" ht="9" customHeight="1" x14ac:dyDescent="0.25">
      <c r="A72" s="42"/>
      <c r="B72" s="43"/>
      <c r="C72" s="43"/>
      <c r="D72" s="43"/>
      <c r="E72" s="43"/>
      <c r="F72" s="43"/>
      <c r="G72" s="43"/>
      <c r="H72" s="43"/>
      <c r="I72" s="43"/>
      <c r="J72" s="43"/>
      <c r="K72" s="43"/>
      <c r="L72" s="43"/>
      <c r="M72" s="43"/>
      <c r="N72" s="43"/>
      <c r="O72" s="43"/>
      <c r="P72" s="43"/>
      <c r="Q72" s="43"/>
      <c r="R72" s="43"/>
      <c r="S72" s="43"/>
      <c r="T72" s="43"/>
      <c r="U72" s="43"/>
      <c r="V72" s="43"/>
      <c r="W72" s="43"/>
      <c r="X72" s="43"/>
      <c r="Y72" s="43"/>
      <c r="Z72" s="43"/>
      <c r="AA72" s="43"/>
      <c r="AB72" s="43"/>
      <c r="AC72" s="43"/>
      <c r="AD72" s="43"/>
      <c r="AE72" s="43"/>
      <c r="AF72" s="43"/>
      <c r="AG72" s="43"/>
      <c r="AH72" s="43"/>
      <c r="AI72" s="43"/>
      <c r="AJ72" s="43"/>
      <c r="AK72" s="43"/>
      <c r="AL72" s="43"/>
      <c r="AM72" s="43"/>
      <c r="AN72" s="43"/>
      <c r="AO72" s="43"/>
      <c r="AP72" s="43"/>
      <c r="AQ72" s="43"/>
      <c r="AR72" s="43"/>
      <c r="AS72" s="43"/>
      <c r="AT72" s="43"/>
      <c r="AU72" s="44"/>
    </row>
    <row r="73" spans="1:47" ht="9" customHeight="1" x14ac:dyDescent="0.25">
      <c r="A73" s="45" t="s">
        <v>112</v>
      </c>
      <c r="B73" s="46" t="s">
        <v>113</v>
      </c>
      <c r="C73" s="47"/>
      <c r="D73" s="47"/>
      <c r="E73" s="47"/>
      <c r="F73" s="47"/>
      <c r="G73" s="47"/>
      <c r="H73" s="47"/>
      <c r="I73" s="47"/>
      <c r="J73" s="47"/>
      <c r="K73" s="47"/>
      <c r="L73" s="47"/>
      <c r="M73" s="47"/>
      <c r="N73" s="47"/>
      <c r="O73" s="47"/>
      <c r="P73" s="47"/>
      <c r="Q73" s="47"/>
      <c r="R73" s="47"/>
      <c r="S73" s="47"/>
      <c r="T73" s="47"/>
      <c r="U73" s="47"/>
      <c r="V73" s="47"/>
      <c r="W73" s="47"/>
      <c r="X73" s="47"/>
      <c r="Y73" s="47"/>
      <c r="Z73" s="48" t="s">
        <v>77</v>
      </c>
      <c r="AA73" s="47"/>
      <c r="AB73" s="47"/>
      <c r="AC73" s="47"/>
      <c r="AD73" s="47"/>
      <c r="AE73" s="47"/>
      <c r="AF73" s="47"/>
      <c r="AG73" s="47"/>
      <c r="AH73" s="47"/>
      <c r="AI73" s="47"/>
      <c r="AJ73" s="47"/>
      <c r="AK73" s="47"/>
      <c r="AL73" s="47"/>
      <c r="AM73" s="47"/>
      <c r="AN73" s="47"/>
      <c r="AO73" s="47"/>
      <c r="AP73" s="47"/>
      <c r="AQ73" s="47"/>
      <c r="AR73" s="47"/>
      <c r="AS73" s="47"/>
      <c r="AT73" s="47"/>
      <c r="AU73" s="49"/>
    </row>
    <row r="74" spans="1:47" ht="9" customHeight="1" x14ac:dyDescent="0.25">
      <c r="A74" s="52"/>
      <c r="B74" s="47"/>
      <c r="C74" s="47"/>
      <c r="D74" s="47"/>
      <c r="E74" s="47"/>
      <c r="F74" s="47"/>
      <c r="G74" s="47"/>
      <c r="H74" s="47"/>
      <c r="I74" s="47"/>
      <c r="J74" s="47"/>
      <c r="K74" s="47"/>
      <c r="L74" s="47"/>
      <c r="M74" s="47"/>
      <c r="N74" s="47"/>
      <c r="O74" s="47"/>
      <c r="P74" s="47"/>
      <c r="Q74" s="47"/>
      <c r="R74" s="47"/>
      <c r="S74" s="47"/>
      <c r="T74" s="47"/>
      <c r="U74" s="47"/>
      <c r="V74" s="47"/>
      <c r="W74" s="47"/>
      <c r="X74" s="47"/>
      <c r="Y74" s="47"/>
      <c r="Z74" s="47"/>
      <c r="AA74" s="47"/>
      <c r="AB74" s="47"/>
      <c r="AC74" s="47"/>
      <c r="AD74" s="47"/>
      <c r="AE74" s="47"/>
      <c r="AF74" s="47"/>
      <c r="AG74" s="47"/>
      <c r="AH74" s="47"/>
      <c r="AI74" s="47"/>
      <c r="AJ74" s="47"/>
      <c r="AK74" s="47"/>
      <c r="AL74" s="47"/>
      <c r="AM74" s="47"/>
      <c r="AN74" s="47"/>
      <c r="AO74" s="47"/>
      <c r="AP74" s="47"/>
      <c r="AQ74" s="47"/>
      <c r="AR74" s="47"/>
      <c r="AS74" s="47"/>
      <c r="AT74" s="47"/>
      <c r="AU74" s="49"/>
    </row>
    <row r="75" spans="1:47" ht="9" customHeight="1" x14ac:dyDescent="0.25">
      <c r="A75" s="50" t="s">
        <v>114</v>
      </c>
      <c r="B75" s="47"/>
      <c r="C75" s="67" t="s">
        <v>147</v>
      </c>
      <c r="D75" s="51"/>
      <c r="E75" s="51"/>
      <c r="F75" s="51"/>
      <c r="G75" s="51"/>
      <c r="H75" s="51"/>
      <c r="I75" s="51"/>
      <c r="J75" s="51"/>
      <c r="K75" s="51"/>
      <c r="L75" s="51"/>
      <c r="M75" s="47"/>
      <c r="N75" s="54" t="s">
        <v>115</v>
      </c>
      <c r="O75" s="47"/>
      <c r="P75" s="132" t="s">
        <v>148</v>
      </c>
      <c r="Q75" s="133"/>
      <c r="R75" s="133"/>
      <c r="S75" s="133"/>
      <c r="T75" s="133"/>
      <c r="U75" s="133"/>
      <c r="V75" s="133"/>
      <c r="W75" s="133"/>
      <c r="X75" s="51"/>
      <c r="Y75" s="47"/>
      <c r="Z75" s="54" t="s">
        <v>116</v>
      </c>
      <c r="AA75" s="47"/>
      <c r="AB75" s="67">
        <v>1</v>
      </c>
      <c r="AC75" s="51"/>
      <c r="AD75" s="51"/>
      <c r="AE75" s="51"/>
      <c r="AF75" s="51"/>
      <c r="AG75" s="51"/>
      <c r="AH75" s="51"/>
      <c r="AI75" s="51"/>
      <c r="AJ75" s="47"/>
      <c r="AK75" s="54" t="s">
        <v>117</v>
      </c>
      <c r="AL75" s="47"/>
      <c r="AM75" s="129" t="s">
        <v>161</v>
      </c>
      <c r="AN75" s="130"/>
      <c r="AO75" s="130"/>
      <c r="AP75" s="130"/>
      <c r="AQ75" s="130"/>
      <c r="AR75" s="130"/>
      <c r="AS75" s="130"/>
      <c r="AT75" s="130"/>
      <c r="AU75" s="49"/>
    </row>
    <row r="76" spans="1:47" ht="9" customHeight="1" x14ac:dyDescent="0.25">
      <c r="A76" s="52"/>
      <c r="B76" s="47"/>
      <c r="C76" s="53" t="s">
        <v>118</v>
      </c>
      <c r="D76" s="47"/>
      <c r="E76" s="47"/>
      <c r="F76" s="47"/>
      <c r="G76" s="47"/>
      <c r="H76" s="47"/>
      <c r="I76" s="47"/>
      <c r="J76" s="47"/>
      <c r="K76" s="47"/>
      <c r="L76" s="47"/>
      <c r="M76" s="47"/>
      <c r="N76" s="47"/>
      <c r="O76" s="47"/>
      <c r="P76" s="53" t="s">
        <v>119</v>
      </c>
      <c r="Q76" s="47"/>
      <c r="R76" s="47"/>
      <c r="S76" s="47"/>
      <c r="T76" s="47"/>
      <c r="U76" s="47"/>
      <c r="V76" s="47"/>
      <c r="W76" s="47"/>
      <c r="X76" s="47"/>
      <c r="Y76" s="47"/>
      <c r="Z76" s="47"/>
      <c r="AA76" s="47"/>
      <c r="AB76" s="53" t="s">
        <v>120</v>
      </c>
      <c r="AC76" s="47"/>
      <c r="AD76" s="47"/>
      <c r="AE76" s="47"/>
      <c r="AF76" s="47"/>
      <c r="AG76" s="47"/>
      <c r="AH76" s="47"/>
      <c r="AI76" s="47"/>
      <c r="AJ76" s="47"/>
      <c r="AK76" s="47"/>
      <c r="AL76" s="47"/>
      <c r="AM76" s="53" t="s">
        <v>66</v>
      </c>
      <c r="AN76" s="47"/>
      <c r="AO76" s="47"/>
      <c r="AP76" s="47"/>
      <c r="AQ76" s="47"/>
      <c r="AR76" s="47"/>
      <c r="AS76" s="47"/>
      <c r="AT76" s="47"/>
      <c r="AU76" s="49"/>
    </row>
    <row r="77" spans="1:47" ht="9" customHeight="1" x14ac:dyDescent="0.25">
      <c r="A77" s="50" t="s">
        <v>121</v>
      </c>
      <c r="B77" s="47"/>
      <c r="C77" s="135" t="s">
        <v>149</v>
      </c>
      <c r="D77" s="136"/>
      <c r="E77" s="136"/>
      <c r="F77" s="136"/>
      <c r="G77" s="136"/>
      <c r="H77" s="136"/>
      <c r="I77" s="136"/>
      <c r="J77" s="136"/>
      <c r="K77" s="136"/>
      <c r="L77" s="136"/>
      <c r="M77" s="136"/>
      <c r="N77" s="136"/>
      <c r="O77" s="136"/>
      <c r="P77" s="136"/>
      <c r="Q77" s="136"/>
      <c r="R77" s="136"/>
      <c r="S77" s="136"/>
      <c r="T77" s="136"/>
      <c r="U77" s="136"/>
      <c r="V77" s="136"/>
      <c r="W77" s="136"/>
      <c r="X77" s="136"/>
      <c r="Y77" s="136"/>
      <c r="Z77" s="136"/>
      <c r="AA77" s="136"/>
      <c r="AB77" s="136"/>
      <c r="AC77" s="136"/>
      <c r="AD77" s="136"/>
      <c r="AE77" s="136"/>
      <c r="AF77" s="136"/>
      <c r="AG77" s="136"/>
      <c r="AH77" s="136"/>
      <c r="AI77" s="136"/>
      <c r="AJ77" s="136"/>
      <c r="AK77" s="136"/>
      <c r="AL77" s="136"/>
      <c r="AM77" s="136"/>
      <c r="AN77" s="136"/>
      <c r="AO77" s="136"/>
      <c r="AP77" s="136"/>
      <c r="AQ77" s="136"/>
      <c r="AR77" s="136"/>
      <c r="AS77" s="136"/>
      <c r="AT77" s="136"/>
      <c r="AU77" s="49"/>
    </row>
    <row r="78" spans="1:47" ht="9" customHeight="1" x14ac:dyDescent="0.25">
      <c r="A78" s="52"/>
      <c r="B78" s="47"/>
      <c r="C78" s="53" t="s">
        <v>122</v>
      </c>
      <c r="D78" s="47"/>
      <c r="E78" s="47"/>
      <c r="F78" s="47"/>
      <c r="G78" s="47"/>
      <c r="H78" s="47"/>
      <c r="I78" s="47"/>
      <c r="J78" s="47"/>
      <c r="K78" s="47"/>
      <c r="L78" s="47"/>
      <c r="M78" s="47"/>
      <c r="N78" s="47"/>
      <c r="O78" s="47"/>
      <c r="P78" s="47"/>
      <c r="Q78" s="47"/>
      <c r="R78" s="47"/>
      <c r="S78" s="47"/>
      <c r="T78" s="47"/>
      <c r="U78" s="47"/>
      <c r="V78" s="47"/>
      <c r="W78" s="47"/>
      <c r="X78" s="47"/>
      <c r="Y78" s="47"/>
      <c r="Z78" s="47"/>
      <c r="AA78" s="47"/>
      <c r="AB78" s="47"/>
      <c r="AC78" s="47"/>
      <c r="AD78" s="47"/>
      <c r="AE78" s="47"/>
      <c r="AF78" s="47"/>
      <c r="AG78" s="47"/>
      <c r="AH78" s="47"/>
      <c r="AI78" s="47"/>
      <c r="AJ78" s="47"/>
      <c r="AK78" s="47"/>
      <c r="AL78" s="47"/>
      <c r="AM78" s="47"/>
      <c r="AN78" s="47"/>
      <c r="AO78" s="47"/>
      <c r="AP78" s="47"/>
      <c r="AQ78" s="47"/>
      <c r="AR78" s="47"/>
      <c r="AS78" s="47"/>
      <c r="AT78" s="47"/>
      <c r="AU78" s="49"/>
    </row>
    <row r="79" spans="1:47" ht="9" customHeight="1" x14ac:dyDescent="0.25">
      <c r="A79" s="60" t="s">
        <v>123</v>
      </c>
      <c r="B79" s="47"/>
      <c r="C79" s="47"/>
      <c r="D79" s="47"/>
      <c r="E79" s="47"/>
      <c r="F79" s="47"/>
      <c r="G79" s="47"/>
      <c r="H79" s="47"/>
      <c r="I79" s="47"/>
      <c r="J79" s="47"/>
      <c r="K79" s="47"/>
      <c r="L79" s="47"/>
      <c r="M79" s="47"/>
      <c r="N79" s="47"/>
      <c r="O79" s="47"/>
      <c r="P79" s="47"/>
      <c r="Q79" s="47"/>
      <c r="R79" s="47"/>
      <c r="S79" s="47"/>
      <c r="T79" s="47"/>
      <c r="U79" s="47"/>
      <c r="V79" s="47"/>
      <c r="W79" s="47"/>
      <c r="X79" s="47"/>
      <c r="Y79" s="47"/>
      <c r="Z79" s="47"/>
      <c r="AA79" s="47"/>
      <c r="AB79" s="47"/>
      <c r="AC79" s="47"/>
      <c r="AD79" s="47"/>
      <c r="AE79" s="47"/>
      <c r="AF79" s="47"/>
      <c r="AG79" s="47"/>
      <c r="AH79" s="47"/>
      <c r="AI79" s="47"/>
      <c r="AJ79" s="47"/>
      <c r="AK79" s="47"/>
      <c r="AL79" s="47"/>
      <c r="AM79" s="47"/>
      <c r="AN79" s="47"/>
      <c r="AO79" s="47"/>
      <c r="AP79" s="47"/>
      <c r="AQ79" s="47"/>
      <c r="AR79" s="47"/>
      <c r="AS79" s="47"/>
      <c r="AT79" s="47"/>
      <c r="AU79" s="49"/>
    </row>
    <row r="80" spans="1:47" ht="9" customHeight="1" x14ac:dyDescent="0.25">
      <c r="A80" s="50" t="s">
        <v>124</v>
      </c>
      <c r="B80" s="47"/>
      <c r="C80" s="47"/>
      <c r="D80" s="47"/>
      <c r="E80" s="47"/>
      <c r="F80" s="47"/>
      <c r="G80" s="47"/>
      <c r="H80" s="47"/>
      <c r="I80" s="47"/>
      <c r="J80" s="47"/>
      <c r="K80" s="47"/>
      <c r="L80" s="47"/>
      <c r="M80" s="47"/>
      <c r="N80" s="47"/>
      <c r="O80" s="47"/>
      <c r="P80" s="47"/>
      <c r="Q80" s="47"/>
      <c r="R80" s="47"/>
      <c r="S80" s="47"/>
      <c r="T80" s="47"/>
      <c r="U80" s="47"/>
      <c r="V80" s="47"/>
      <c r="W80" s="47"/>
      <c r="X80" s="47"/>
      <c r="Y80" s="47"/>
      <c r="Z80" s="47"/>
      <c r="AA80" s="47"/>
      <c r="AB80" s="47"/>
      <c r="AC80" s="47"/>
      <c r="AD80" s="47"/>
      <c r="AE80" s="47"/>
      <c r="AF80" s="47"/>
      <c r="AG80" s="47"/>
      <c r="AH80" s="47"/>
      <c r="AI80" s="47"/>
      <c r="AJ80" s="47"/>
      <c r="AK80" s="47"/>
      <c r="AL80" s="47"/>
      <c r="AM80" s="47"/>
      <c r="AN80" s="47"/>
      <c r="AO80" s="47"/>
      <c r="AP80" s="47"/>
      <c r="AQ80" s="47"/>
      <c r="AR80" s="47"/>
      <c r="AS80" s="47"/>
      <c r="AT80" s="47"/>
      <c r="AU80" s="49"/>
    </row>
    <row r="81" spans="1:47" ht="9" customHeight="1" x14ac:dyDescent="0.25">
      <c r="A81" s="50" t="s">
        <v>125</v>
      </c>
      <c r="B81" s="47"/>
      <c r="C81" s="47"/>
      <c r="D81" s="47"/>
      <c r="E81" s="47"/>
      <c r="F81" s="47"/>
      <c r="G81" s="47"/>
      <c r="H81" s="47"/>
      <c r="I81" s="47"/>
      <c r="J81" s="47"/>
      <c r="K81" s="47"/>
      <c r="L81" s="47"/>
      <c r="M81" s="47"/>
      <c r="N81" s="47"/>
      <c r="O81" s="47"/>
      <c r="P81" s="47"/>
      <c r="Q81" s="47"/>
      <c r="R81" s="47"/>
      <c r="S81" s="47"/>
      <c r="T81" s="47"/>
      <c r="U81" s="47"/>
      <c r="V81" s="47"/>
      <c r="W81" s="47"/>
      <c r="X81" s="47"/>
      <c r="Y81" s="47"/>
      <c r="Z81" s="47"/>
      <c r="AA81" s="47"/>
      <c r="AB81" s="47"/>
      <c r="AC81" s="47"/>
      <c r="AD81" s="47"/>
      <c r="AE81" s="47"/>
      <c r="AF81" s="47"/>
      <c r="AG81" s="47"/>
      <c r="AH81" s="47"/>
      <c r="AI81" s="47"/>
      <c r="AJ81" s="47"/>
      <c r="AK81" s="47"/>
      <c r="AL81" s="47"/>
      <c r="AM81" s="47"/>
      <c r="AN81" s="47"/>
      <c r="AO81" s="47"/>
      <c r="AP81" s="47"/>
      <c r="AQ81" s="47"/>
      <c r="AR81" s="47"/>
      <c r="AS81" s="47"/>
      <c r="AT81" s="47"/>
      <c r="AU81" s="49"/>
    </row>
    <row r="82" spans="1:47" ht="9" customHeight="1" x14ac:dyDescent="0.25">
      <c r="A82" s="52"/>
      <c r="B82" s="47"/>
      <c r="C82" s="47"/>
      <c r="D82" s="47"/>
      <c r="E82" s="47"/>
      <c r="F82" s="47"/>
      <c r="G82" s="47"/>
      <c r="H82" s="47"/>
      <c r="I82" s="47"/>
      <c r="J82" s="47"/>
      <c r="K82" s="47"/>
      <c r="L82" s="47"/>
      <c r="M82" s="47"/>
      <c r="N82" s="47"/>
      <c r="O82" s="47"/>
      <c r="P82" s="47"/>
      <c r="Q82" s="47"/>
      <c r="R82" s="47"/>
      <c r="S82" s="47"/>
      <c r="T82" s="47"/>
      <c r="U82" s="47"/>
      <c r="V82" s="47"/>
      <c r="W82" s="47"/>
      <c r="X82" s="47"/>
      <c r="Y82" s="47"/>
      <c r="Z82" s="47"/>
      <c r="AA82" s="47"/>
      <c r="AB82" s="47"/>
      <c r="AC82" s="47"/>
      <c r="AD82" s="47"/>
      <c r="AE82" s="47"/>
      <c r="AF82" s="47"/>
      <c r="AG82" s="47"/>
      <c r="AH82" s="47"/>
      <c r="AI82" s="47"/>
      <c r="AJ82" s="47"/>
      <c r="AK82" s="47"/>
      <c r="AL82" s="47"/>
      <c r="AM82" s="47"/>
      <c r="AN82" s="47"/>
      <c r="AO82" s="47"/>
      <c r="AP82" s="47"/>
      <c r="AQ82" s="47"/>
      <c r="AR82" s="47"/>
      <c r="AS82" s="47"/>
      <c r="AT82" s="47"/>
      <c r="AU82" s="49"/>
    </row>
    <row r="83" spans="1:47" ht="9" customHeight="1" x14ac:dyDescent="0.25">
      <c r="A83" s="50" t="s">
        <v>126</v>
      </c>
      <c r="B83" s="47"/>
      <c r="C83" s="47"/>
      <c r="D83" s="47"/>
      <c r="E83" s="47"/>
      <c r="F83" s="47"/>
      <c r="G83" s="47"/>
      <c r="H83" s="47"/>
      <c r="I83" s="47"/>
      <c r="J83" s="47"/>
      <c r="K83" s="47"/>
      <c r="L83" s="47"/>
      <c r="M83" s="47"/>
      <c r="N83" s="47"/>
      <c r="O83" s="47"/>
      <c r="P83" s="47"/>
      <c r="Q83" s="47"/>
      <c r="R83" s="47"/>
      <c r="S83" s="47"/>
      <c r="T83" s="47"/>
      <c r="U83" s="47"/>
      <c r="V83" s="47"/>
      <c r="W83" s="47"/>
      <c r="X83" s="47"/>
      <c r="Y83" s="47"/>
      <c r="Z83" s="47"/>
      <c r="AA83" s="47"/>
      <c r="AB83" s="47"/>
      <c r="AC83" s="47"/>
      <c r="AD83" s="47"/>
      <c r="AE83" s="47"/>
      <c r="AF83" s="47"/>
      <c r="AG83" s="47"/>
      <c r="AH83" s="47"/>
      <c r="AI83" s="47"/>
      <c r="AJ83" s="47"/>
      <c r="AK83" s="47"/>
      <c r="AL83" s="47"/>
      <c r="AM83" s="47"/>
      <c r="AN83" s="47"/>
      <c r="AO83" s="47"/>
      <c r="AP83" s="47"/>
      <c r="AQ83" s="47"/>
      <c r="AR83" s="47"/>
      <c r="AS83" s="47"/>
      <c r="AT83" s="47"/>
      <c r="AU83" s="49"/>
    </row>
    <row r="84" spans="1:47" ht="9" customHeight="1" x14ac:dyDescent="0.25">
      <c r="A84" s="52"/>
      <c r="B84" s="47"/>
      <c r="C84" s="47"/>
      <c r="D84" s="47"/>
      <c r="E84" s="47"/>
      <c r="F84" s="47"/>
      <c r="G84" s="47"/>
      <c r="H84" s="47"/>
      <c r="I84" s="47"/>
      <c r="J84" s="47"/>
      <c r="K84" s="47"/>
      <c r="L84" s="47"/>
      <c r="M84" s="47"/>
      <c r="N84" s="47"/>
      <c r="O84" s="47"/>
      <c r="P84" s="47"/>
      <c r="Q84" s="47"/>
      <c r="R84" s="47"/>
      <c r="S84" s="47"/>
      <c r="T84" s="47"/>
      <c r="U84" s="47"/>
      <c r="V84" s="47"/>
      <c r="W84" s="47"/>
      <c r="X84" s="47"/>
      <c r="Y84" s="47"/>
      <c r="Z84" s="47"/>
      <c r="AA84" s="47"/>
      <c r="AB84" s="47"/>
      <c r="AC84" s="47"/>
      <c r="AD84" s="47"/>
      <c r="AE84" s="47"/>
      <c r="AF84" s="47"/>
      <c r="AG84" s="47"/>
      <c r="AH84" s="47"/>
      <c r="AI84" s="47"/>
      <c r="AJ84" s="47"/>
      <c r="AK84" s="47"/>
      <c r="AL84" s="47"/>
      <c r="AM84" s="47"/>
      <c r="AN84" s="47"/>
      <c r="AO84" s="47"/>
      <c r="AP84" s="47"/>
      <c r="AQ84" s="47"/>
      <c r="AR84" s="47"/>
      <c r="AS84" s="47"/>
      <c r="AT84" s="47"/>
      <c r="AU84" s="49"/>
    </row>
    <row r="85" spans="1:47" ht="9" customHeight="1" x14ac:dyDescent="0.25">
      <c r="A85" s="50" t="s">
        <v>127</v>
      </c>
      <c r="B85" s="47"/>
      <c r="C85" s="47"/>
      <c r="D85" s="47"/>
      <c r="E85" s="47"/>
      <c r="F85" s="47"/>
      <c r="G85" s="47"/>
      <c r="H85" s="47"/>
      <c r="I85" s="47"/>
      <c r="J85" s="47"/>
      <c r="K85" s="47"/>
      <c r="L85" s="47"/>
      <c r="M85" s="47"/>
      <c r="N85" s="47"/>
      <c r="O85" s="47"/>
      <c r="P85" s="47"/>
      <c r="Q85" s="47"/>
      <c r="R85" s="47"/>
      <c r="S85" s="47"/>
      <c r="T85" s="47"/>
      <c r="U85" s="47"/>
      <c r="V85" s="47"/>
      <c r="W85" s="47"/>
      <c r="X85" s="47"/>
      <c r="Y85" s="47"/>
      <c r="Z85" s="47"/>
      <c r="AA85" s="47"/>
      <c r="AB85" s="47"/>
      <c r="AC85" s="47"/>
      <c r="AD85" s="47"/>
      <c r="AE85" s="47"/>
      <c r="AF85" s="47"/>
      <c r="AG85" s="47"/>
      <c r="AH85" s="47"/>
      <c r="AI85" s="47"/>
      <c r="AJ85" s="47"/>
      <c r="AK85" s="47"/>
      <c r="AL85" s="47"/>
      <c r="AM85" s="47"/>
      <c r="AN85" s="47"/>
      <c r="AO85" s="47"/>
      <c r="AP85" s="47"/>
      <c r="AQ85" s="47"/>
      <c r="AR85" s="47"/>
      <c r="AS85" s="47"/>
      <c r="AT85" s="47"/>
      <c r="AU85" s="49"/>
    </row>
    <row r="86" spans="1:47" ht="9" customHeight="1" thickBot="1" x14ac:dyDescent="0.3">
      <c r="A86" s="55"/>
      <c r="B86" s="56"/>
      <c r="C86" s="56"/>
      <c r="D86" s="56"/>
      <c r="E86" s="56"/>
      <c r="F86" s="56"/>
      <c r="G86" s="56"/>
      <c r="H86" s="56"/>
      <c r="I86" s="56"/>
      <c r="J86" s="56"/>
      <c r="K86" s="56"/>
      <c r="L86" s="56"/>
      <c r="M86" s="56"/>
      <c r="N86" s="56"/>
      <c r="O86" s="56"/>
      <c r="P86" s="56"/>
      <c r="Q86" s="56"/>
      <c r="R86" s="56"/>
      <c r="S86" s="56"/>
      <c r="T86" s="56"/>
      <c r="U86" s="56"/>
      <c r="V86" s="56"/>
      <c r="W86" s="56"/>
      <c r="X86" s="56"/>
      <c r="Y86" s="56"/>
      <c r="Z86" s="56"/>
      <c r="AA86" s="56"/>
      <c r="AB86" s="56"/>
      <c r="AC86" s="56"/>
      <c r="AD86" s="56"/>
      <c r="AE86" s="56"/>
      <c r="AF86" s="56"/>
      <c r="AG86" s="56"/>
      <c r="AH86" s="56"/>
      <c r="AI86" s="56"/>
      <c r="AJ86" s="56"/>
      <c r="AK86" s="56"/>
      <c r="AL86" s="56"/>
      <c r="AM86" s="56"/>
      <c r="AN86" s="56"/>
      <c r="AO86" s="56"/>
      <c r="AP86" s="56"/>
      <c r="AQ86" s="56"/>
      <c r="AR86" s="56"/>
      <c r="AS86" s="56"/>
      <c r="AT86" s="56"/>
      <c r="AU86" s="58"/>
    </row>
    <row r="87" spans="1:47" ht="9" customHeight="1" x14ac:dyDescent="0.25">
      <c r="A87" s="16">
        <v>3</v>
      </c>
      <c r="B87" s="68"/>
      <c r="C87" s="68"/>
      <c r="D87" s="68"/>
      <c r="E87" s="68"/>
      <c r="F87" s="68"/>
      <c r="G87" s="68"/>
      <c r="H87" s="68"/>
      <c r="I87" s="68"/>
      <c r="J87" s="68"/>
      <c r="K87" s="68"/>
      <c r="L87" s="68"/>
      <c r="M87" s="68"/>
      <c r="N87" s="68"/>
      <c r="O87" s="68"/>
      <c r="P87" s="68"/>
      <c r="Q87" s="68"/>
      <c r="R87" s="68"/>
      <c r="S87" s="68"/>
      <c r="T87" s="68"/>
      <c r="U87" s="68"/>
      <c r="V87" s="68"/>
      <c r="W87" s="68"/>
      <c r="X87" s="68"/>
      <c r="Y87" s="68"/>
      <c r="Z87" s="68"/>
      <c r="AA87" s="68"/>
      <c r="AB87" s="68"/>
      <c r="AC87" s="2"/>
      <c r="AD87" s="2"/>
      <c r="AE87" s="2"/>
      <c r="AF87" s="2"/>
      <c r="AG87" s="2"/>
      <c r="AH87" s="2"/>
      <c r="AI87" s="2"/>
      <c r="AJ87" s="2"/>
      <c r="AK87" s="2"/>
      <c r="AL87" s="2"/>
      <c r="AM87" s="2"/>
      <c r="AN87" s="2"/>
      <c r="AO87" s="2"/>
      <c r="AP87" s="2"/>
      <c r="AQ87" s="2"/>
      <c r="AR87" s="2"/>
      <c r="AS87" s="2"/>
      <c r="AT87" s="2"/>
      <c r="AU87" s="61"/>
    </row>
    <row r="88" spans="1:47" ht="9" customHeight="1" x14ac:dyDescent="0.25">
      <c r="A88" s="6"/>
      <c r="B88" s="20" t="s">
        <v>128</v>
      </c>
      <c r="C88" s="6"/>
      <c r="D88" s="6"/>
      <c r="E88" s="6"/>
      <c r="F88" s="6"/>
      <c r="G88" s="6"/>
      <c r="H88" s="6"/>
      <c r="I88" s="6"/>
      <c r="J88" s="6"/>
      <c r="K88" s="6"/>
      <c r="L88" s="6"/>
      <c r="M88" s="6"/>
      <c r="N88" s="6"/>
      <c r="O88" s="6"/>
      <c r="P88" s="6"/>
      <c r="Q88" s="6"/>
      <c r="R88" s="6"/>
      <c r="S88" s="6"/>
      <c r="T88" s="6"/>
      <c r="U88" s="6"/>
      <c r="V88" s="6"/>
      <c r="W88" s="6"/>
      <c r="X88" s="6"/>
      <c r="Y88" s="6"/>
      <c r="Z88" s="6"/>
      <c r="AA88" s="6"/>
      <c r="AB88" s="6"/>
      <c r="AC88" s="6"/>
      <c r="AD88" s="6"/>
      <c r="AE88" s="6"/>
      <c r="AF88" s="6"/>
      <c r="AG88" s="6"/>
      <c r="AH88" s="6"/>
      <c r="AI88" s="6"/>
      <c r="AJ88" s="6"/>
      <c r="AK88" s="6"/>
      <c r="AL88" s="6"/>
      <c r="AM88" s="6"/>
      <c r="AN88" s="6"/>
      <c r="AO88" s="6"/>
      <c r="AP88" s="6"/>
      <c r="AQ88" s="6"/>
      <c r="AR88" s="6"/>
      <c r="AS88" s="6"/>
      <c r="AT88" s="6"/>
    </row>
    <row r="89" spans="1:47" ht="9" customHeight="1" x14ac:dyDescent="0.25">
      <c r="A89" s="16">
        <v>4</v>
      </c>
      <c r="B89" s="134"/>
      <c r="C89" s="133"/>
      <c r="D89" s="133"/>
      <c r="E89" s="133"/>
      <c r="F89" s="133"/>
      <c r="G89" s="133"/>
      <c r="H89" s="133"/>
      <c r="I89" s="133"/>
      <c r="J89" s="133"/>
      <c r="K89" s="133"/>
      <c r="L89" s="133"/>
      <c r="M89" s="133"/>
      <c r="N89" s="133"/>
      <c r="O89" s="133"/>
      <c r="P89" s="133"/>
      <c r="Q89" s="133"/>
      <c r="R89" s="133"/>
      <c r="S89" s="133"/>
      <c r="T89" s="133"/>
      <c r="U89" s="133"/>
      <c r="V89" s="133"/>
      <c r="W89" s="133"/>
      <c r="X89" s="133"/>
      <c r="Y89" s="133"/>
      <c r="Z89" s="133"/>
      <c r="AA89" s="133"/>
      <c r="AB89" s="133"/>
      <c r="AC89" s="133"/>
      <c r="AD89" s="133"/>
      <c r="AE89" s="2"/>
      <c r="AF89" s="2"/>
      <c r="AG89" s="2"/>
      <c r="AH89" s="2"/>
      <c r="AI89" s="2"/>
      <c r="AJ89" s="2"/>
      <c r="AK89" s="2"/>
      <c r="AL89" s="2"/>
      <c r="AM89" s="2"/>
      <c r="AN89" s="2"/>
      <c r="AO89" s="2"/>
      <c r="AP89" s="2"/>
      <c r="AQ89" s="2"/>
      <c r="AR89" s="2"/>
      <c r="AS89" s="2"/>
      <c r="AT89" s="2"/>
      <c r="AU89" s="2"/>
    </row>
    <row r="90" spans="1:47" ht="9" customHeight="1" x14ac:dyDescent="0.25">
      <c r="A90" s="6"/>
      <c r="B90" s="20" t="s">
        <v>129</v>
      </c>
      <c r="C90" s="6"/>
      <c r="D90" s="6"/>
      <c r="E90" s="6"/>
      <c r="F90" s="6"/>
      <c r="G90" s="6"/>
      <c r="H90" s="6"/>
      <c r="I90" s="6"/>
      <c r="J90" s="6"/>
      <c r="K90" s="6"/>
      <c r="L90" s="6"/>
      <c r="M90" s="6"/>
      <c r="N90" s="6"/>
      <c r="O90" s="6"/>
      <c r="P90" s="6"/>
      <c r="Q90" s="6"/>
      <c r="R90" s="6"/>
      <c r="S90" s="6"/>
      <c r="T90" s="6"/>
      <c r="U90" s="6"/>
      <c r="V90" s="6"/>
      <c r="W90" s="6"/>
      <c r="X90" s="6"/>
      <c r="Y90" s="6"/>
      <c r="Z90" s="6"/>
      <c r="AA90" s="6"/>
      <c r="AB90" s="6"/>
      <c r="AC90" s="6"/>
      <c r="AD90" s="6"/>
      <c r="AE90" s="6"/>
      <c r="AF90" s="6"/>
      <c r="AG90" s="6"/>
      <c r="AH90" s="6"/>
      <c r="AI90" s="6"/>
      <c r="AJ90" s="6"/>
      <c r="AK90" s="6"/>
      <c r="AL90" s="6"/>
      <c r="AM90" s="6"/>
      <c r="AN90" s="6"/>
      <c r="AO90" s="6"/>
      <c r="AP90" s="6"/>
      <c r="AQ90" s="6"/>
      <c r="AR90" s="6"/>
      <c r="AS90" s="6"/>
      <c r="AT90" s="6"/>
    </row>
    <row r="91" spans="1:47" ht="14.45" customHeight="1" x14ac:dyDescent="0.25">
      <c r="A91" s="127" t="s">
        <v>155</v>
      </c>
      <c r="B91" s="128"/>
      <c r="C91" s="128"/>
      <c r="D91" s="128"/>
      <c r="E91" s="128"/>
      <c r="F91" s="128"/>
      <c r="G91" s="128"/>
      <c r="H91" s="128"/>
      <c r="I91" s="128"/>
      <c r="J91" s="128"/>
      <c r="K91" s="128"/>
      <c r="L91" s="128"/>
      <c r="M91" s="128"/>
      <c r="N91" s="128"/>
      <c r="O91" s="128"/>
      <c r="P91" s="128"/>
      <c r="Q91" s="128"/>
      <c r="R91" s="128"/>
      <c r="S91" s="128"/>
      <c r="T91" s="128"/>
      <c r="U91" s="128"/>
      <c r="V91" s="128"/>
      <c r="W91" s="128"/>
      <c r="X91" s="128"/>
      <c r="Y91" s="128"/>
      <c r="Z91" s="128"/>
      <c r="AA91" s="128"/>
      <c r="AB91" s="128"/>
      <c r="AC91" s="128"/>
      <c r="AD91" s="128"/>
      <c r="AE91" s="128"/>
      <c r="AF91" s="128"/>
      <c r="AG91" s="128"/>
      <c r="AH91" s="128"/>
      <c r="AI91" s="128"/>
      <c r="AJ91" s="128"/>
      <c r="AK91" s="128"/>
      <c r="AL91" s="128"/>
      <c r="AM91" s="128"/>
      <c r="AN91" s="128"/>
      <c r="AO91" s="128"/>
      <c r="AP91" s="128"/>
      <c r="AQ91" s="128"/>
    </row>
    <row r="92" spans="1:47" x14ac:dyDescent="0.25">
      <c r="A92" s="128"/>
      <c r="B92" s="128"/>
      <c r="C92" s="128"/>
      <c r="D92" s="128"/>
      <c r="E92" s="128"/>
      <c r="F92" s="128"/>
      <c r="G92" s="128"/>
      <c r="H92" s="128"/>
      <c r="I92" s="128"/>
      <c r="J92" s="128"/>
      <c r="K92" s="128"/>
      <c r="L92" s="128"/>
      <c r="M92" s="128"/>
      <c r="N92" s="128"/>
      <c r="O92" s="128"/>
      <c r="P92" s="128"/>
      <c r="Q92" s="128"/>
      <c r="R92" s="128"/>
      <c r="S92" s="128"/>
      <c r="T92" s="128"/>
      <c r="U92" s="128"/>
      <c r="V92" s="128"/>
      <c r="W92" s="128"/>
      <c r="X92" s="128"/>
      <c r="Y92" s="128"/>
      <c r="Z92" s="128"/>
      <c r="AA92" s="128"/>
      <c r="AB92" s="128"/>
      <c r="AC92" s="128"/>
      <c r="AD92" s="128"/>
      <c r="AE92" s="128"/>
      <c r="AF92" s="128"/>
      <c r="AG92" s="128"/>
      <c r="AH92" s="128"/>
      <c r="AI92" s="128"/>
      <c r="AJ92" s="128"/>
      <c r="AK92" s="128"/>
      <c r="AL92" s="128"/>
      <c r="AM92" s="128"/>
      <c r="AN92" s="128"/>
      <c r="AO92" s="128"/>
      <c r="AP92" s="128"/>
      <c r="AQ92" s="128"/>
    </row>
    <row r="93" spans="1:47" ht="11.45" customHeight="1" x14ac:dyDescent="0.25">
      <c r="A93" s="128"/>
      <c r="B93" s="128"/>
      <c r="C93" s="128"/>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c r="AB93" s="128"/>
      <c r="AC93" s="128"/>
      <c r="AD93" s="128"/>
      <c r="AE93" s="128"/>
      <c r="AF93" s="128"/>
      <c r="AG93" s="128"/>
      <c r="AH93" s="128"/>
      <c r="AI93" s="128"/>
      <c r="AJ93" s="128"/>
      <c r="AK93" s="128"/>
      <c r="AL93" s="128"/>
      <c r="AM93" s="128"/>
      <c r="AN93" s="128"/>
      <c r="AO93" s="128"/>
      <c r="AP93" s="128"/>
      <c r="AQ93" s="128"/>
    </row>
    <row r="94" spans="1:47" ht="14.45" hidden="1" customHeight="1" x14ac:dyDescent="0.25">
      <c r="A94" s="128"/>
      <c r="B94" s="128"/>
      <c r="C94" s="128"/>
      <c r="D94" s="128"/>
      <c r="E94" s="128"/>
      <c r="F94" s="128"/>
      <c r="G94" s="128"/>
      <c r="H94" s="128"/>
      <c r="I94" s="128"/>
      <c r="J94" s="128"/>
      <c r="K94" s="128"/>
      <c r="L94" s="128"/>
      <c r="M94" s="128"/>
      <c r="N94" s="128"/>
      <c r="O94" s="128"/>
      <c r="P94" s="128"/>
      <c r="Q94" s="128"/>
      <c r="R94" s="128"/>
      <c r="S94" s="128"/>
      <c r="T94" s="128"/>
      <c r="U94" s="128"/>
      <c r="V94" s="128"/>
      <c r="W94" s="128"/>
      <c r="X94" s="128"/>
      <c r="Y94" s="128"/>
      <c r="Z94" s="128"/>
      <c r="AA94" s="128"/>
      <c r="AB94" s="128"/>
      <c r="AC94" s="128"/>
      <c r="AD94" s="128"/>
      <c r="AE94" s="128"/>
      <c r="AF94" s="128"/>
      <c r="AG94" s="128"/>
      <c r="AH94" s="128"/>
      <c r="AI94" s="128"/>
      <c r="AJ94" s="128"/>
      <c r="AK94" s="128"/>
      <c r="AL94" s="128"/>
      <c r="AM94" s="128"/>
      <c r="AN94" s="128"/>
      <c r="AO94" s="128"/>
      <c r="AP94" s="128"/>
      <c r="AQ94" s="128"/>
    </row>
    <row r="95" spans="1:47" ht="14.45" hidden="1" customHeight="1" x14ac:dyDescent="0.25">
      <c r="A95" s="128"/>
      <c r="B95" s="128"/>
      <c r="C95" s="128"/>
      <c r="D95" s="128"/>
      <c r="E95" s="128"/>
      <c r="F95" s="128"/>
      <c r="G95" s="128"/>
      <c r="H95" s="128"/>
      <c r="I95" s="128"/>
      <c r="J95" s="128"/>
      <c r="K95" s="128"/>
      <c r="L95" s="128"/>
      <c r="M95" s="128"/>
      <c r="N95" s="128"/>
      <c r="O95" s="128"/>
      <c r="P95" s="128"/>
      <c r="Q95" s="128"/>
      <c r="R95" s="128"/>
      <c r="S95" s="128"/>
      <c r="T95" s="128"/>
      <c r="U95" s="128"/>
      <c r="V95" s="128"/>
      <c r="W95" s="128"/>
      <c r="X95" s="128"/>
      <c r="Y95" s="128"/>
      <c r="Z95" s="128"/>
      <c r="AA95" s="128"/>
      <c r="AB95" s="128"/>
      <c r="AC95" s="128"/>
      <c r="AD95" s="128"/>
      <c r="AE95" s="128"/>
      <c r="AF95" s="128"/>
      <c r="AG95" s="128"/>
      <c r="AH95" s="128"/>
      <c r="AI95" s="128"/>
      <c r="AJ95" s="128"/>
      <c r="AK95" s="128"/>
      <c r="AL95" s="128"/>
      <c r="AM95" s="128"/>
      <c r="AN95" s="128"/>
      <c r="AO95" s="128"/>
      <c r="AP95" s="128"/>
      <c r="AQ95" s="128"/>
    </row>
    <row r="96" spans="1:47" ht="14.45" hidden="1" customHeight="1" x14ac:dyDescent="0.25">
      <c r="A96" s="128"/>
      <c r="B96" s="128"/>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8"/>
      <c r="AA96" s="128"/>
      <c r="AB96" s="128"/>
      <c r="AC96" s="128"/>
      <c r="AD96" s="128"/>
      <c r="AE96" s="128"/>
      <c r="AF96" s="128"/>
      <c r="AG96" s="128"/>
      <c r="AH96" s="128"/>
      <c r="AI96" s="128"/>
      <c r="AJ96" s="128"/>
      <c r="AK96" s="128"/>
      <c r="AL96" s="128"/>
      <c r="AM96" s="128"/>
      <c r="AN96" s="128"/>
      <c r="AO96" s="128"/>
      <c r="AP96" s="128"/>
      <c r="AQ96" s="128"/>
    </row>
    <row r="97" spans="1:43" ht="14.45" hidden="1" customHeight="1" x14ac:dyDescent="0.25">
      <c r="A97" s="128"/>
      <c r="B97" s="128"/>
      <c r="C97" s="128"/>
      <c r="D97" s="128"/>
      <c r="E97" s="128"/>
      <c r="F97" s="128"/>
      <c r="G97" s="128"/>
      <c r="H97" s="128"/>
      <c r="I97" s="128"/>
      <c r="J97" s="128"/>
      <c r="K97" s="128"/>
      <c r="L97" s="128"/>
      <c r="M97" s="128"/>
      <c r="N97" s="128"/>
      <c r="O97" s="128"/>
      <c r="P97" s="128"/>
      <c r="Q97" s="128"/>
      <c r="R97" s="128"/>
      <c r="S97" s="128"/>
      <c r="T97" s="128"/>
      <c r="U97" s="128"/>
      <c r="V97" s="128"/>
      <c r="W97" s="128"/>
      <c r="X97" s="128"/>
      <c r="Y97" s="128"/>
      <c r="Z97" s="128"/>
      <c r="AA97" s="128"/>
      <c r="AB97" s="128"/>
      <c r="AC97" s="128"/>
      <c r="AD97" s="128"/>
      <c r="AE97" s="128"/>
      <c r="AF97" s="128"/>
      <c r="AG97" s="128"/>
      <c r="AH97" s="128"/>
      <c r="AI97" s="128"/>
      <c r="AJ97" s="128"/>
      <c r="AK97" s="128"/>
      <c r="AL97" s="128"/>
      <c r="AM97" s="128"/>
      <c r="AN97" s="128"/>
      <c r="AO97" s="128"/>
      <c r="AP97" s="128"/>
      <c r="AQ97" s="128"/>
    </row>
    <row r="98" spans="1:43" ht="14.45" hidden="1" customHeight="1" x14ac:dyDescent="0.25">
      <c r="A98" s="128"/>
      <c r="B98" s="128"/>
      <c r="C98" s="128"/>
      <c r="D98" s="128"/>
      <c r="E98" s="128"/>
      <c r="F98" s="128"/>
      <c r="G98" s="128"/>
      <c r="H98" s="128"/>
      <c r="I98" s="128"/>
      <c r="J98" s="128"/>
      <c r="K98" s="128"/>
      <c r="L98" s="128"/>
      <c r="M98" s="128"/>
      <c r="N98" s="128"/>
      <c r="O98" s="128"/>
      <c r="P98" s="128"/>
      <c r="Q98" s="128"/>
      <c r="R98" s="128"/>
      <c r="S98" s="128"/>
      <c r="T98" s="128"/>
      <c r="U98" s="128"/>
      <c r="V98" s="128"/>
      <c r="W98" s="128"/>
      <c r="X98" s="128"/>
      <c r="Y98" s="128"/>
      <c r="Z98" s="128"/>
      <c r="AA98" s="128"/>
      <c r="AB98" s="128"/>
      <c r="AC98" s="128"/>
      <c r="AD98" s="128"/>
      <c r="AE98" s="128"/>
      <c r="AF98" s="128"/>
      <c r="AG98" s="128"/>
      <c r="AH98" s="128"/>
      <c r="AI98" s="128"/>
      <c r="AJ98" s="128"/>
      <c r="AK98" s="128"/>
      <c r="AL98" s="128"/>
      <c r="AM98" s="128"/>
      <c r="AN98" s="128"/>
      <c r="AO98" s="128"/>
      <c r="AP98" s="128"/>
      <c r="AQ98" s="128"/>
    </row>
  </sheetData>
  <mergeCells count="36">
    <mergeCell ref="B30:K30"/>
    <mergeCell ref="B68:E68"/>
    <mergeCell ref="B70:AT70"/>
    <mergeCell ref="O25:Y25"/>
    <mergeCell ref="Z25:AJ25"/>
    <mergeCell ref="B26:L26"/>
    <mergeCell ref="O26:AJ26"/>
    <mergeCell ref="AO26:AR26"/>
    <mergeCell ref="N28:AG28"/>
    <mergeCell ref="AI28:AT28"/>
    <mergeCell ref="S1:AE2"/>
    <mergeCell ref="AF1:AU5"/>
    <mergeCell ref="A14:AU14"/>
    <mergeCell ref="C40:M40"/>
    <mergeCell ref="R40:AB40"/>
    <mergeCell ref="B12:U12"/>
    <mergeCell ref="P30:AA30"/>
    <mergeCell ref="C18:K18"/>
    <mergeCell ref="B6:AU6"/>
    <mergeCell ref="B8:L8"/>
    <mergeCell ref="N8:AJ8"/>
    <mergeCell ref="X12:AU12"/>
    <mergeCell ref="L15:U15"/>
    <mergeCell ref="B22:AT22"/>
    <mergeCell ref="B24:AT24"/>
    <mergeCell ref="B28:K28"/>
    <mergeCell ref="A91:AQ98"/>
    <mergeCell ref="B48:K48"/>
    <mergeCell ref="C56:U56"/>
    <mergeCell ref="Y52:AS52"/>
    <mergeCell ref="B89:AD89"/>
    <mergeCell ref="P75:W75"/>
    <mergeCell ref="C77:AT77"/>
    <mergeCell ref="Z56:AN56"/>
    <mergeCell ref="C58:U58"/>
    <mergeCell ref="AM75:AT75"/>
  </mergeCells>
  <dataValidations count="4">
    <dataValidation type="custom" operator="greaterThanOrEqual" allowBlank="1" showInputMessage="1" showErrorMessage="1" error="The date you entered must be greater than or equal to today's date" sqref="L15:U15">
      <formula1>L15&gt;=TODAY()</formula1>
    </dataValidation>
    <dataValidation type="custom" operator="greaterThan" allowBlank="1" showInputMessage="1" showErrorMessage="1" sqref="O26:AJ26">
      <formula1>IF(LEN(O26)=11 &amp; ISNUMBER(O26), TRUE, FALSE)</formula1>
    </dataValidation>
    <dataValidation type="list" allowBlank="1" showInputMessage="1" showErrorMessage="1" sqref="AO26:AR26">
      <formula1>#REF!</formula1>
    </dataValidation>
    <dataValidation type="list" allowBlank="1" showInputMessage="1" showErrorMessage="1" sqref="B68:E68">
      <formula1>#REF!</formula1>
    </dataValidation>
  </dataValidations>
  <pageMargins left="0.39370078740157483" right="0.39370078740157483" top="0.39370078740157483" bottom="0.39370078740157483" header="0" footer="0"/>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32" r:id="rId4" name="Option Button 8">
              <controlPr defaultSize="0" autoFill="0" autoLine="0" autoPict="0">
                <anchor moveWithCells="1">
                  <from>
                    <xdr:col>18</xdr:col>
                    <xdr:colOff>104775</xdr:colOff>
                    <xdr:row>16</xdr:row>
                    <xdr:rowOff>66675</xdr:rowOff>
                  </from>
                  <to>
                    <xdr:col>25</xdr:col>
                    <xdr:colOff>47625</xdr:colOff>
                    <xdr:row>18</xdr:row>
                    <xdr:rowOff>66675</xdr:rowOff>
                  </to>
                </anchor>
              </controlPr>
            </control>
          </mc:Choice>
        </mc:AlternateContent>
        <mc:AlternateContent xmlns:mc="http://schemas.openxmlformats.org/markup-compatibility/2006">
          <mc:Choice Requires="x14">
            <control shapeId="1027" r:id="rId5" name="OptNew">
              <controlPr defaultSize="0" autoFill="0" autoLine="0" autoPict="0" macro="[0]!OptNew_Click">
                <anchor moveWithCells="1">
                  <from>
                    <xdr:col>13</xdr:col>
                    <xdr:colOff>142875</xdr:colOff>
                    <xdr:row>16</xdr:row>
                    <xdr:rowOff>66675</xdr:rowOff>
                  </from>
                  <to>
                    <xdr:col>17</xdr:col>
                    <xdr:colOff>85725</xdr:colOff>
                    <xdr:row>18</xdr:row>
                    <xdr:rowOff>28575</xdr:rowOff>
                  </to>
                </anchor>
              </controlPr>
            </control>
          </mc:Choice>
        </mc:AlternateContent>
        <mc:AlternateContent xmlns:mc="http://schemas.openxmlformats.org/markup-compatibility/2006">
          <mc:Choice Requires="x14">
            <control shapeId="1035" r:id="rId6" name="Option Button 11">
              <controlPr defaultSize="0" autoFill="0" autoLine="0" autoPict="0">
                <anchor moveWithCells="1">
                  <from>
                    <xdr:col>33</xdr:col>
                    <xdr:colOff>28575</xdr:colOff>
                    <xdr:row>19</xdr:row>
                    <xdr:rowOff>66675</xdr:rowOff>
                  </from>
                  <to>
                    <xdr:col>40</xdr:col>
                    <xdr:colOff>0</xdr:colOff>
                    <xdr:row>21</xdr:row>
                    <xdr:rowOff>47625</xdr:rowOff>
                  </to>
                </anchor>
              </controlPr>
            </control>
          </mc:Choice>
        </mc:AlternateContent>
        <mc:AlternateContent xmlns:mc="http://schemas.openxmlformats.org/markup-compatibility/2006">
          <mc:Choice Requires="x14">
            <control shapeId="1034" r:id="rId7" name="Option Button 10">
              <controlPr defaultSize="0" autoFill="0" autoLine="0" autoPict="0">
                <anchor moveWithCells="1">
                  <from>
                    <xdr:col>16</xdr:col>
                    <xdr:colOff>28575</xdr:colOff>
                    <xdr:row>19</xdr:row>
                    <xdr:rowOff>66675</xdr:rowOff>
                  </from>
                  <to>
                    <xdr:col>30</xdr:col>
                    <xdr:colOff>85725</xdr:colOff>
                    <xdr:row>21</xdr:row>
                    <xdr:rowOff>47625</xdr:rowOff>
                  </to>
                </anchor>
              </controlPr>
            </control>
          </mc:Choice>
        </mc:AlternateContent>
        <mc:AlternateContent xmlns:mc="http://schemas.openxmlformats.org/markup-compatibility/2006">
          <mc:Choice Requires="x14">
            <control shapeId="1043" r:id="rId8" name="Drop Down 19">
              <controlPr defaultSize="0" autoLine="0" autoPict="0">
                <anchor moveWithCells="1">
                  <from>
                    <xdr:col>34</xdr:col>
                    <xdr:colOff>0</xdr:colOff>
                    <xdr:row>29</xdr:row>
                    <xdr:rowOff>0</xdr:rowOff>
                  </from>
                  <to>
                    <xdr:col>46</xdr:col>
                    <xdr:colOff>0</xdr:colOff>
                    <xdr:row>30</xdr:row>
                    <xdr:rowOff>0</xdr:rowOff>
                  </to>
                </anchor>
              </controlPr>
            </control>
          </mc:Choice>
        </mc:AlternateContent>
        <mc:AlternateContent xmlns:mc="http://schemas.openxmlformats.org/markup-compatibility/2006">
          <mc:Choice Requires="x14">
            <control shapeId="1044" r:id="rId9" name="Drop Down 20">
              <controlPr defaultSize="0" autoLine="0" autoPict="0">
                <anchor moveWithCells="1">
                  <from>
                    <xdr:col>0</xdr:col>
                    <xdr:colOff>142875</xdr:colOff>
                    <xdr:row>35</xdr:row>
                    <xdr:rowOff>0</xdr:rowOff>
                  </from>
                  <to>
                    <xdr:col>12</xdr:col>
                    <xdr:colOff>0</xdr:colOff>
                    <xdr:row>35</xdr:row>
                    <xdr:rowOff>114300</xdr:rowOff>
                  </to>
                </anchor>
              </controlPr>
            </control>
          </mc:Choice>
        </mc:AlternateContent>
        <mc:AlternateContent xmlns:mc="http://schemas.openxmlformats.org/markup-compatibility/2006">
          <mc:Choice Requires="x14">
            <control shapeId="1046" r:id="rId10" name="Drop Down 22">
              <controlPr defaultSize="0" autoLine="0" autoPict="0">
                <anchor moveWithCells="1">
                  <from>
                    <xdr:col>15</xdr:col>
                    <xdr:colOff>0</xdr:colOff>
                    <xdr:row>41</xdr:row>
                    <xdr:rowOff>0</xdr:rowOff>
                  </from>
                  <to>
                    <xdr:col>21</xdr:col>
                    <xdr:colOff>0</xdr:colOff>
                    <xdr:row>42</xdr:row>
                    <xdr:rowOff>0</xdr:rowOff>
                  </to>
                </anchor>
              </controlPr>
            </control>
          </mc:Choice>
        </mc:AlternateContent>
        <mc:AlternateContent xmlns:mc="http://schemas.openxmlformats.org/markup-compatibility/2006">
          <mc:Choice Requires="x14">
            <control shapeId="1050" r:id="rId11" name="Drop Down 26">
              <controlPr defaultSize="0" autoLine="0" autoPict="0">
                <anchor moveWithCells="1">
                  <from>
                    <xdr:col>34</xdr:col>
                    <xdr:colOff>142875</xdr:colOff>
                    <xdr:row>41</xdr:row>
                    <xdr:rowOff>0</xdr:rowOff>
                  </from>
                  <to>
                    <xdr:col>45</xdr:col>
                    <xdr:colOff>142875</xdr:colOff>
                    <xdr:row>42</xdr:row>
                    <xdr:rowOff>0</xdr:rowOff>
                  </to>
                </anchor>
              </controlPr>
            </control>
          </mc:Choice>
        </mc:AlternateContent>
        <mc:AlternateContent xmlns:mc="http://schemas.openxmlformats.org/markup-compatibility/2006">
          <mc:Choice Requires="x14">
            <control shapeId="1049" r:id="rId12" name="Drop Down 25">
              <controlPr defaultSize="0" autoLine="0" autoPict="0">
                <anchor moveWithCells="1">
                  <from>
                    <xdr:col>25</xdr:col>
                    <xdr:colOff>0</xdr:colOff>
                    <xdr:row>41</xdr:row>
                    <xdr:rowOff>0</xdr:rowOff>
                  </from>
                  <to>
                    <xdr:col>31</xdr:col>
                    <xdr:colOff>0</xdr:colOff>
                    <xdr:row>42</xdr:row>
                    <xdr:rowOff>0</xdr:rowOff>
                  </to>
                </anchor>
              </controlPr>
            </control>
          </mc:Choice>
        </mc:AlternateContent>
        <mc:AlternateContent xmlns:mc="http://schemas.openxmlformats.org/markup-compatibility/2006">
          <mc:Choice Requires="x14">
            <control shapeId="1045" r:id="rId13" name="Drop Down 21">
              <controlPr defaultSize="0" autoLine="0" autoPict="0">
                <anchor moveWithCells="1">
                  <from>
                    <xdr:col>31</xdr:col>
                    <xdr:colOff>142875</xdr:colOff>
                    <xdr:row>39</xdr:row>
                    <xdr:rowOff>0</xdr:rowOff>
                  </from>
                  <to>
                    <xdr:col>38</xdr:col>
                    <xdr:colOff>0</xdr:colOff>
                    <xdr:row>40</xdr:row>
                    <xdr:rowOff>0</xdr:rowOff>
                  </to>
                </anchor>
              </controlPr>
            </control>
          </mc:Choice>
        </mc:AlternateContent>
        <mc:AlternateContent xmlns:mc="http://schemas.openxmlformats.org/markup-compatibility/2006">
          <mc:Choice Requires="x14">
            <control shapeId="1059" r:id="rId14" name="Check Box 35">
              <controlPr defaultSize="0" autoFill="0" autoLine="0" autoPict="0">
                <anchor moveWithCells="1">
                  <from>
                    <xdr:col>1</xdr:col>
                    <xdr:colOff>104775</xdr:colOff>
                    <xdr:row>78</xdr:row>
                    <xdr:rowOff>104775</xdr:rowOff>
                  </from>
                  <to>
                    <xdr:col>15</xdr:col>
                    <xdr:colOff>9525</xdr:colOff>
                    <xdr:row>80</xdr:row>
                    <xdr:rowOff>28575</xdr:rowOff>
                  </to>
                </anchor>
              </controlPr>
            </control>
          </mc:Choice>
        </mc:AlternateContent>
        <mc:AlternateContent xmlns:mc="http://schemas.openxmlformats.org/markup-compatibility/2006">
          <mc:Choice Requires="x14">
            <control shapeId="1060" r:id="rId15" name="Check Box 36">
              <controlPr defaultSize="0" autoFill="0" autoLine="0" autoPict="0">
                <anchor moveWithCells="1">
                  <from>
                    <xdr:col>1</xdr:col>
                    <xdr:colOff>104775</xdr:colOff>
                    <xdr:row>79</xdr:row>
                    <xdr:rowOff>104775</xdr:rowOff>
                  </from>
                  <to>
                    <xdr:col>27</xdr:col>
                    <xdr:colOff>104775</xdr:colOff>
                    <xdr:row>81</xdr:row>
                    <xdr:rowOff>28575</xdr:rowOff>
                  </to>
                </anchor>
              </controlPr>
            </control>
          </mc:Choice>
        </mc:AlternateContent>
        <mc:AlternateContent xmlns:mc="http://schemas.openxmlformats.org/markup-compatibility/2006">
          <mc:Choice Requires="x14">
            <control shapeId="1061" r:id="rId16" name="Check Box 37">
              <controlPr defaultSize="0" autoFill="0" autoLine="0" autoPict="0">
                <anchor moveWithCells="1">
                  <from>
                    <xdr:col>1</xdr:col>
                    <xdr:colOff>104775</xdr:colOff>
                    <xdr:row>80</xdr:row>
                    <xdr:rowOff>104775</xdr:rowOff>
                  </from>
                  <to>
                    <xdr:col>46</xdr:col>
                    <xdr:colOff>114300</xdr:colOff>
                    <xdr:row>84</xdr:row>
                    <xdr:rowOff>28575</xdr:rowOff>
                  </to>
                </anchor>
              </controlPr>
            </control>
          </mc:Choice>
        </mc:AlternateContent>
        <mc:AlternateContent xmlns:mc="http://schemas.openxmlformats.org/markup-compatibility/2006">
          <mc:Choice Requires="x14">
            <control shapeId="1062" r:id="rId17" name="Check Box 38">
              <controlPr defaultSize="0" autoFill="0" autoLine="0" autoPict="0">
                <anchor moveWithCells="1">
                  <from>
                    <xdr:col>1</xdr:col>
                    <xdr:colOff>104775</xdr:colOff>
                    <xdr:row>83</xdr:row>
                    <xdr:rowOff>104775</xdr:rowOff>
                  </from>
                  <to>
                    <xdr:col>15</xdr:col>
                    <xdr:colOff>9525</xdr:colOff>
                    <xdr:row>85</xdr:row>
                    <xdr:rowOff>28575</xdr:rowOff>
                  </to>
                </anchor>
              </controlPr>
            </control>
          </mc:Choice>
        </mc:AlternateContent>
        <mc:AlternateContent xmlns:mc="http://schemas.openxmlformats.org/markup-compatibility/2006">
          <mc:Choice Requires="x14">
            <control shapeId="1065" r:id="rId18" name="Option Button 41">
              <controlPr defaultSize="0" autoFill="0" autoLine="0" autoPict="0">
                <anchor moveWithCells="1">
                  <from>
                    <xdr:col>25</xdr:col>
                    <xdr:colOff>142875</xdr:colOff>
                    <xdr:row>16</xdr:row>
                    <xdr:rowOff>66675</xdr:rowOff>
                  </from>
                  <to>
                    <xdr:col>32</xdr:col>
                    <xdr:colOff>76200</xdr:colOff>
                    <xdr:row>18</xdr:row>
                    <xdr:rowOff>66675</xdr:rowOff>
                  </to>
                </anchor>
              </controlPr>
            </control>
          </mc:Choice>
        </mc:AlternateContent>
        <mc:AlternateContent xmlns:mc="http://schemas.openxmlformats.org/markup-compatibility/2006">
          <mc:Choice Requires="x14">
            <control shapeId="1066" r:id="rId19" name="Group Box 42">
              <controlPr defaultSize="0" autoFill="0" autoPict="0">
                <anchor moveWithCells="1">
                  <from>
                    <xdr:col>12</xdr:col>
                    <xdr:colOff>28575</xdr:colOff>
                    <xdr:row>16</xdr:row>
                    <xdr:rowOff>0</xdr:rowOff>
                  </from>
                  <to>
                    <xdr:col>38</xdr:col>
                    <xdr:colOff>104775</xdr:colOff>
                    <xdr:row>19</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autoPageBreaks="0"/>
  </sheetPr>
  <dimension ref="A1:CT239"/>
  <sheetViews>
    <sheetView showGridLines="0" tabSelected="1" showWhiteSpace="0" zoomScale="130" zoomScaleNormal="130" zoomScalePageLayoutView="140" workbookViewId="0">
      <selection activeCell="B7" sqref="B7:N7"/>
    </sheetView>
  </sheetViews>
  <sheetFormatPr defaultColWidth="9.140625" defaultRowHeight="15" outlineLevelRow="1" outlineLevelCol="1" x14ac:dyDescent="0.25"/>
  <cols>
    <col min="1" max="1" width="2.85546875" customWidth="1"/>
    <col min="2" max="2" width="2.140625" customWidth="1"/>
    <col min="3" max="13" width="2" customWidth="1"/>
    <col min="14" max="14" width="2.85546875" customWidth="1"/>
    <col min="15" max="15" width="1.85546875" customWidth="1"/>
    <col min="16" max="22" width="2" customWidth="1"/>
    <col min="23" max="23" width="2.42578125" customWidth="1"/>
    <col min="24" max="33" width="2" customWidth="1"/>
    <col min="34" max="34" width="2.7109375" customWidth="1"/>
    <col min="35" max="46" width="2" customWidth="1"/>
    <col min="47" max="47" width="3.140625" customWidth="1"/>
    <col min="48" max="48" width="9.140625" customWidth="1"/>
    <col min="49" max="49" width="11.140625" customWidth="1"/>
    <col min="50" max="51" width="9.140625" customWidth="1"/>
    <col min="52" max="52" width="9.140625" hidden="1" customWidth="1"/>
    <col min="53" max="56" width="9.140625" hidden="1" customWidth="1" outlineLevel="1"/>
    <col min="57" max="59" width="9.140625" style="116" hidden="1" customWidth="1" outlineLevel="1"/>
    <col min="60" max="62" width="9.140625" style="117" hidden="1" customWidth="1" outlineLevel="1"/>
    <col min="63" max="65" width="9.140625" style="119" hidden="1" customWidth="1" outlineLevel="1"/>
    <col min="66" max="68" width="9.140625" style="118" hidden="1" customWidth="1" outlineLevel="1"/>
    <col min="69" max="71" width="9.140625" style="120" hidden="1" customWidth="1" outlineLevel="1"/>
    <col min="72" max="72" width="9.140625" hidden="1" customWidth="1" collapsed="1"/>
    <col min="73" max="73" width="9.140625" hidden="1" customWidth="1"/>
    <col min="74" max="74" width="29.42578125" hidden="1" customWidth="1" outlineLevel="1"/>
    <col min="75" max="82" width="9.140625" hidden="1" customWidth="1" outlineLevel="1"/>
    <col min="83" max="83" width="9.140625" hidden="1" customWidth="1" collapsed="1"/>
    <col min="84" max="84" width="9.140625" hidden="1" customWidth="1"/>
    <col min="85" max="86" width="9.140625" hidden="1" customWidth="1" outlineLevel="1"/>
    <col min="87" max="87" width="9.140625" hidden="1" customWidth="1" collapsed="1"/>
    <col min="88" max="89" width="9.140625" hidden="1" customWidth="1" outlineLevel="1"/>
    <col min="90" max="90" width="9.140625" hidden="1" customWidth="1" outlineLevel="1" collapsed="1"/>
    <col min="91" max="91" width="9.140625" hidden="1" customWidth="1" outlineLevel="1"/>
    <col min="92" max="92" width="9.140625" hidden="1" customWidth="1" collapsed="1"/>
    <col min="93" max="94" width="9.140625" hidden="1" customWidth="1"/>
    <col min="95" max="96" width="9.140625" hidden="1" customWidth="1" outlineLevel="1"/>
    <col min="97" max="97" width="9.140625" hidden="1" customWidth="1" collapsed="1"/>
    <col min="98" max="98" width="9.140625" hidden="1" customWidth="1"/>
    <col min="99" max="99" width="9.140625" customWidth="1"/>
  </cols>
  <sheetData>
    <row r="1" spans="1:96" ht="9" customHeight="1" outlineLevel="1" x14ac:dyDescent="0.25">
      <c r="H1" s="1"/>
      <c r="S1" s="138" t="s">
        <v>823</v>
      </c>
      <c r="T1" s="138"/>
      <c r="U1" s="138"/>
      <c r="V1" s="138"/>
      <c r="W1" s="138"/>
      <c r="X1" s="138"/>
      <c r="Y1" s="138"/>
      <c r="Z1" s="138"/>
      <c r="AA1" s="138"/>
      <c r="AB1" s="138"/>
      <c r="AC1" s="138"/>
      <c r="AD1" s="138"/>
      <c r="AE1" s="138"/>
      <c r="AF1" s="139" t="s">
        <v>1</v>
      </c>
      <c r="AG1" s="139"/>
      <c r="AH1" s="139"/>
      <c r="AI1" s="139"/>
      <c r="AJ1" s="139"/>
      <c r="AK1" s="139"/>
      <c r="AL1" s="139"/>
      <c r="AM1" s="139"/>
      <c r="AN1" s="139"/>
      <c r="AO1" s="139"/>
      <c r="AP1" s="139"/>
      <c r="AQ1" s="139"/>
      <c r="AR1" s="139"/>
      <c r="AS1" s="139"/>
      <c r="AT1" s="139"/>
      <c r="AU1" s="139"/>
      <c r="BA1" t="s">
        <v>175</v>
      </c>
      <c r="BC1" t="s">
        <v>486</v>
      </c>
      <c r="BD1">
        <f>ROWS($BA$1:BA1)</f>
        <v>1</v>
      </c>
      <c r="BE1" s="116">
        <f>IF(ISNUMBER(SEARCH($AC$16,BA1,1)),BD1,"")</f>
        <v>1</v>
      </c>
      <c r="BF1" s="116">
        <f t="shared" ref="BF1:BF64" si="0">IFERROR(SMALL($BE$1:$BE$281,BD1),"")</f>
        <v>1</v>
      </c>
      <c r="BG1" s="116" t="str">
        <f t="shared" ref="BG1:BG64" si="1">IFERROR(INDEX($BA$1:$BA$281,$BF1,1),"")</f>
        <v>AD-Andorra</v>
      </c>
      <c r="BH1" s="117">
        <f t="shared" ref="BH1:BH48" si="2">IF(ISNUMBER(SEARCH(LISTKILME,BA1,1)),BD1,"")</f>
        <v>1</v>
      </c>
      <c r="BI1" s="117">
        <f t="shared" ref="BI1:BI64" si="3">IFERROR(SMALL($BH$1:$BH$281,BD1),"")</f>
        <v>1</v>
      </c>
      <c r="BJ1" s="117" t="str">
        <f t="shared" ref="BJ1:BJ64" si="4">IFERROR(INDEX($BA$1:$BA$281,$BI1,1),"")</f>
        <v>AD-Andorra</v>
      </c>
      <c r="BK1" s="119">
        <f t="shared" ref="BK1:BK48" si="5">IF(ISNUMBER(SEARCH(LISTDOKSALIS,BA1,1)),BD1,"")</f>
        <v>1</v>
      </c>
      <c r="BL1" s="119">
        <f t="shared" ref="BL1:BL64" si="6">IFERROR(SMALL($BK$1:$BK$281,BD1),"")</f>
        <v>1</v>
      </c>
      <c r="BM1" s="119" t="str">
        <f t="shared" ref="BM1:BM64" si="7">IFERROR(INDEX($BA$1:$BA$281,$BL1,1),"")</f>
        <v>AD-Andorra</v>
      </c>
      <c r="BN1" s="118">
        <f t="shared" ref="BN1:BN48" si="8">IF(ISNUMBER(SEARCH(LISTU3COUNTY,BA1,1)),BD1,"")</f>
        <v>1</v>
      </c>
      <c r="BO1" s="118">
        <f t="shared" ref="BO1:BO64" si="9">IFERROR(SMALL($BN$1:$BN$281,BD1),"")</f>
        <v>1</v>
      </c>
      <c r="BP1" s="118" t="str">
        <f t="shared" ref="BP1:BP64" si="10">IFERROR(INDEX($BA$1:$BA$281,$BO1,1),"")</f>
        <v>AD-Andorra</v>
      </c>
      <c r="BQ1" s="120">
        <f t="shared" ref="BQ1:BQ48" si="11">IF(ISNUMBER(SEARCH(LISTSDSALIS,BA1,1)),BD1,"")</f>
        <v>1</v>
      </c>
      <c r="BR1" s="120">
        <f t="shared" ref="BR1:BR64" si="12">IFERROR(SMALL($BQ$1:$BQ$281,BD1),"")</f>
        <v>1</v>
      </c>
      <c r="BS1" s="120" t="str">
        <f t="shared" ref="BS1:BS64" si="13">IFERROR(INDEX($BA$1:$BA$281,$BR1,1),"")</f>
        <v>AD-Andorra</v>
      </c>
      <c r="BV1" t="s">
        <v>415</v>
      </c>
      <c r="BW1" t="s">
        <v>732</v>
      </c>
      <c r="BX1">
        <f>ROWS($BW$1:BW1)</f>
        <v>1</v>
      </c>
      <c r="BY1">
        <f t="shared" ref="BY1:BY32" si="14">IF(ISNUMBER(SEARCH(LISTU4Veikla,BV1,1)),BX1,"")</f>
        <v>1</v>
      </c>
      <c r="BZ1">
        <f t="shared" ref="BZ1:BZ32" si="15">IFERROR(SMALL($BY$1:$BY$81,BX1),"")</f>
        <v>1</v>
      </c>
      <c r="CA1" t="str">
        <f t="shared" ref="CA1:CA32" si="16">IFERROR(INDEX($BV$1:$BV$81,$BZ1,1),"")</f>
        <v>010000-Crop and animal production, hunting and related service activities</v>
      </c>
      <c r="CB1" t="str">
        <f>IF(ISNUMBER(SEARCH($CJ$1,BV1,1)),BX1,"")</f>
        <v/>
      </c>
      <c r="CC1" t="str">
        <f t="shared" ref="CC1:CC6" si="17">IFERROR(SMALL($CB$1:$CB$85,BX1),"")</f>
        <v/>
      </c>
      <c r="CD1" t="str">
        <f t="shared" ref="CD1:CD6" si="18">IFERROR(INDEX($BV$1:$BV$81,$CC1,1),"")</f>
        <v/>
      </c>
      <c r="CG1" t="s">
        <v>174</v>
      </c>
      <c r="CH1" t="s">
        <v>802</v>
      </c>
      <c r="CJ1" s="125" t="s">
        <v>818</v>
      </c>
      <c r="CK1" s="75" t="s">
        <v>165</v>
      </c>
      <c r="CL1" s="125" t="s">
        <v>805</v>
      </c>
      <c r="CM1" s="75" t="s">
        <v>165</v>
      </c>
      <c r="CQ1" t="s">
        <v>821</v>
      </c>
      <c r="CR1" t="s">
        <v>485</v>
      </c>
    </row>
    <row r="2" spans="1:96" ht="9" customHeight="1" outlineLevel="1" x14ac:dyDescent="0.25">
      <c r="S2" s="138"/>
      <c r="T2" s="138"/>
      <c r="U2" s="138"/>
      <c r="V2" s="138"/>
      <c r="W2" s="138"/>
      <c r="X2" s="138"/>
      <c r="Y2" s="138"/>
      <c r="Z2" s="138"/>
      <c r="AA2" s="138"/>
      <c r="AB2" s="138"/>
      <c r="AC2" s="138"/>
      <c r="AD2" s="138"/>
      <c r="AE2" s="138"/>
      <c r="AF2" s="139"/>
      <c r="AG2" s="139"/>
      <c r="AH2" s="139"/>
      <c r="AI2" s="139"/>
      <c r="AJ2" s="139"/>
      <c r="AK2" s="139"/>
      <c r="AL2" s="139"/>
      <c r="AM2" s="139"/>
      <c r="AN2" s="139"/>
      <c r="AO2" s="139"/>
      <c r="AP2" s="139"/>
      <c r="AQ2" s="139"/>
      <c r="AR2" s="139"/>
      <c r="AS2" s="139"/>
      <c r="AT2" s="139"/>
      <c r="AU2" s="139"/>
      <c r="BA2" t="s">
        <v>176</v>
      </c>
      <c r="BC2" t="s">
        <v>487</v>
      </c>
      <c r="BD2">
        <f>ROWS($BA$1:BA2)</f>
        <v>2</v>
      </c>
      <c r="BE2" s="116">
        <f t="shared" ref="BE2:BE48" si="19">IF(ISNUMBER(SEARCH(ListPIlietybe,BA2,1)),BD2,"")</f>
        <v>2</v>
      </c>
      <c r="BF2" s="116">
        <f t="shared" si="0"/>
        <v>2</v>
      </c>
      <c r="BG2" s="116" t="str">
        <f t="shared" si="1"/>
        <v>AE-United Arab Emirates</v>
      </c>
      <c r="BH2" s="117">
        <f t="shared" si="2"/>
        <v>2</v>
      </c>
      <c r="BI2" s="117">
        <f t="shared" si="3"/>
        <v>2</v>
      </c>
      <c r="BJ2" s="117" t="str">
        <f t="shared" si="4"/>
        <v>AE-United Arab Emirates</v>
      </c>
      <c r="BK2" s="119">
        <f t="shared" si="5"/>
        <v>2</v>
      </c>
      <c r="BL2" s="119">
        <f t="shared" si="6"/>
        <v>2</v>
      </c>
      <c r="BM2" s="119" t="str">
        <f t="shared" si="7"/>
        <v>AE-United Arab Emirates</v>
      </c>
      <c r="BN2" s="118">
        <f t="shared" si="8"/>
        <v>2</v>
      </c>
      <c r="BO2" s="118">
        <f t="shared" si="9"/>
        <v>2</v>
      </c>
      <c r="BP2" s="118" t="str">
        <f t="shared" si="10"/>
        <v>AE-United Arab Emirates</v>
      </c>
      <c r="BQ2" s="120">
        <f t="shared" si="11"/>
        <v>2</v>
      </c>
      <c r="BR2" s="120">
        <f t="shared" si="12"/>
        <v>2</v>
      </c>
      <c r="BS2" s="120" t="str">
        <f t="shared" si="13"/>
        <v>AE-United Arab Emirates</v>
      </c>
      <c r="BV2" t="s">
        <v>416</v>
      </c>
      <c r="BW2" t="s">
        <v>733</v>
      </c>
      <c r="BX2">
        <f>ROWS($BW$1:BW2)</f>
        <v>2</v>
      </c>
      <c r="BY2">
        <f t="shared" si="14"/>
        <v>2</v>
      </c>
      <c r="BZ2">
        <f t="shared" si="15"/>
        <v>2</v>
      </c>
      <c r="CA2" t="str">
        <f t="shared" si="16"/>
        <v>020000-Forestry and logging</v>
      </c>
      <c r="CB2" t="str">
        <f t="shared" ref="CB2:CB6" si="20">IF(ISNUMBER(SEARCH($CJ$1,BV2,1)),BX2,"")</f>
        <v/>
      </c>
      <c r="CC2" t="str">
        <f t="shared" si="17"/>
        <v/>
      </c>
      <c r="CD2" t="str">
        <f t="shared" si="18"/>
        <v/>
      </c>
      <c r="CG2" t="s">
        <v>172</v>
      </c>
      <c r="CH2">
        <v>25</v>
      </c>
      <c r="CJ2" s="125" t="s">
        <v>819</v>
      </c>
      <c r="CK2" s="75" t="s">
        <v>166</v>
      </c>
      <c r="CL2" s="125" t="s">
        <v>806</v>
      </c>
      <c r="CM2" s="75" t="s">
        <v>166</v>
      </c>
      <c r="CQ2" t="s">
        <v>822</v>
      </c>
      <c r="CR2" t="s">
        <v>804</v>
      </c>
    </row>
    <row r="3" spans="1:96" ht="15" customHeight="1" x14ac:dyDescent="0.25">
      <c r="AF3" s="139"/>
      <c r="AG3" s="139"/>
      <c r="AH3" s="139"/>
      <c r="AI3" s="139"/>
      <c r="AJ3" s="139"/>
      <c r="AK3" s="139"/>
      <c r="AL3" s="139"/>
      <c r="AM3" s="139"/>
      <c r="AN3" s="139"/>
      <c r="AO3" s="139"/>
      <c r="AP3" s="139"/>
      <c r="AQ3" s="139"/>
      <c r="AR3" s="139"/>
      <c r="AS3" s="139"/>
      <c r="AT3" s="139"/>
      <c r="AU3" s="139"/>
      <c r="BA3" t="s">
        <v>177</v>
      </c>
      <c r="BC3" t="s">
        <v>488</v>
      </c>
      <c r="BD3">
        <f>ROWS($BA$1:BA3)</f>
        <v>3</v>
      </c>
      <c r="BE3" s="116">
        <f t="shared" si="19"/>
        <v>3</v>
      </c>
      <c r="BF3" s="116">
        <f t="shared" si="0"/>
        <v>3</v>
      </c>
      <c r="BG3" s="116" t="str">
        <f t="shared" si="1"/>
        <v>AF-Afghanistan</v>
      </c>
      <c r="BH3" s="117">
        <f t="shared" si="2"/>
        <v>3</v>
      </c>
      <c r="BI3" s="117">
        <f t="shared" si="3"/>
        <v>3</v>
      </c>
      <c r="BJ3" s="117" t="str">
        <f t="shared" si="4"/>
        <v>AF-Afghanistan</v>
      </c>
      <c r="BK3" s="119">
        <f t="shared" si="5"/>
        <v>3</v>
      </c>
      <c r="BL3" s="119">
        <f t="shared" si="6"/>
        <v>3</v>
      </c>
      <c r="BM3" s="119" t="str">
        <f t="shared" si="7"/>
        <v>AF-Afghanistan</v>
      </c>
      <c r="BN3" s="118">
        <f t="shared" si="8"/>
        <v>3</v>
      </c>
      <c r="BO3" s="118">
        <f t="shared" si="9"/>
        <v>3</v>
      </c>
      <c r="BP3" s="118" t="str">
        <f t="shared" si="10"/>
        <v>AF-Afghanistan</v>
      </c>
      <c r="BQ3" s="120">
        <f t="shared" si="11"/>
        <v>3</v>
      </c>
      <c r="BR3" s="120">
        <f t="shared" si="12"/>
        <v>3</v>
      </c>
      <c r="BS3" s="120" t="str">
        <f t="shared" si="13"/>
        <v>AF-Afghanistan</v>
      </c>
      <c r="BV3" t="s">
        <v>417</v>
      </c>
      <c r="BW3" t="s">
        <v>734</v>
      </c>
      <c r="BX3">
        <f>ROWS($BW$1:BW3)</f>
        <v>3</v>
      </c>
      <c r="BY3">
        <f t="shared" si="14"/>
        <v>3</v>
      </c>
      <c r="BZ3">
        <f t="shared" si="15"/>
        <v>3</v>
      </c>
      <c r="CA3" t="str">
        <f t="shared" si="16"/>
        <v>030000-Fishing and aquaculture</v>
      </c>
      <c r="CB3" t="str">
        <f t="shared" si="20"/>
        <v/>
      </c>
      <c r="CC3" t="str">
        <f t="shared" si="17"/>
        <v/>
      </c>
      <c r="CD3" t="str">
        <f t="shared" si="18"/>
        <v/>
      </c>
      <c r="CG3" t="s">
        <v>173</v>
      </c>
      <c r="CH3" t="s">
        <v>801</v>
      </c>
      <c r="CJ3" s="125" t="s">
        <v>820</v>
      </c>
      <c r="CK3" s="75" t="s">
        <v>167</v>
      </c>
      <c r="CL3" s="125" t="s">
        <v>807</v>
      </c>
      <c r="CM3" s="75" t="s">
        <v>167</v>
      </c>
    </row>
    <row r="4" spans="1:96" ht="13.5" customHeight="1" thickBot="1" x14ac:dyDescent="0.3">
      <c r="A4" s="140" t="s">
        <v>16</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c r="AC4" s="140"/>
      <c r="AD4" s="140"/>
      <c r="AE4" s="140"/>
      <c r="AF4" s="140"/>
      <c r="AG4" s="140"/>
      <c r="AH4" s="140"/>
      <c r="AI4" s="140"/>
      <c r="AJ4" s="140"/>
      <c r="AK4" s="140"/>
      <c r="AL4" s="140"/>
      <c r="AM4" s="140"/>
      <c r="AN4" s="140"/>
      <c r="AO4" s="140"/>
      <c r="AP4" s="140"/>
      <c r="AQ4" s="140"/>
      <c r="AR4" s="140"/>
      <c r="AS4" s="140"/>
      <c r="AT4" s="140"/>
      <c r="AU4" s="140"/>
      <c r="BA4" t="s">
        <v>178</v>
      </c>
      <c r="BC4" t="s">
        <v>489</v>
      </c>
      <c r="BD4">
        <f>ROWS($BA$1:BA4)</f>
        <v>4</v>
      </c>
      <c r="BE4" s="116">
        <f t="shared" si="19"/>
        <v>4</v>
      </c>
      <c r="BF4" s="116">
        <f t="shared" si="0"/>
        <v>4</v>
      </c>
      <c r="BG4" s="116" t="str">
        <f t="shared" si="1"/>
        <v>AG-Antigua and Barbuda</v>
      </c>
      <c r="BH4" s="117">
        <f t="shared" si="2"/>
        <v>4</v>
      </c>
      <c r="BI4" s="117">
        <f t="shared" si="3"/>
        <v>4</v>
      </c>
      <c r="BJ4" s="117" t="str">
        <f t="shared" si="4"/>
        <v>AG-Antigua and Barbuda</v>
      </c>
      <c r="BK4" s="119">
        <f t="shared" si="5"/>
        <v>4</v>
      </c>
      <c r="BL4" s="119">
        <f t="shared" si="6"/>
        <v>4</v>
      </c>
      <c r="BM4" s="119" t="str">
        <f t="shared" si="7"/>
        <v>AG-Antigua and Barbuda</v>
      </c>
      <c r="BN4" s="118">
        <f t="shared" si="8"/>
        <v>4</v>
      </c>
      <c r="BO4" s="118">
        <f t="shared" si="9"/>
        <v>4</v>
      </c>
      <c r="BP4" s="118" t="str">
        <f t="shared" si="10"/>
        <v>AG-Antigua and Barbuda</v>
      </c>
      <c r="BQ4" s="120">
        <f t="shared" si="11"/>
        <v>4</v>
      </c>
      <c r="BR4" s="120">
        <f t="shared" si="12"/>
        <v>4</v>
      </c>
      <c r="BS4" s="120" t="str">
        <f t="shared" si="13"/>
        <v>AG-Antigua and Barbuda</v>
      </c>
      <c r="BV4" t="s">
        <v>418</v>
      </c>
      <c r="BW4" t="s">
        <v>735</v>
      </c>
      <c r="BX4">
        <f>ROWS($BW$1:BW4)</f>
        <v>4</v>
      </c>
      <c r="BY4">
        <f t="shared" si="14"/>
        <v>4</v>
      </c>
      <c r="BZ4">
        <f t="shared" si="15"/>
        <v>4</v>
      </c>
      <c r="CA4" t="str">
        <f t="shared" si="16"/>
        <v>050000-Mining of coal and lignite</v>
      </c>
      <c r="CB4" t="str">
        <f t="shared" si="20"/>
        <v/>
      </c>
      <c r="CC4" t="str">
        <f t="shared" si="17"/>
        <v/>
      </c>
      <c r="CD4" t="str">
        <f t="shared" si="18"/>
        <v/>
      </c>
      <c r="CG4" t="s">
        <v>171</v>
      </c>
      <c r="CH4" t="s">
        <v>730</v>
      </c>
      <c r="CL4" s="125" t="s">
        <v>808</v>
      </c>
      <c r="CM4" s="75" t="s">
        <v>722</v>
      </c>
    </row>
    <row r="5" spans="1:96" ht="9" customHeight="1" x14ac:dyDescent="0.25">
      <c r="A5" s="76"/>
      <c r="B5" s="77"/>
      <c r="C5" s="77"/>
      <c r="D5" s="77"/>
      <c r="E5" s="77"/>
      <c r="F5" s="77"/>
      <c r="G5" s="77"/>
      <c r="H5" s="77"/>
      <c r="I5" s="77"/>
      <c r="J5" s="77"/>
      <c r="K5" s="77"/>
      <c r="L5" s="77"/>
      <c r="M5" s="77"/>
      <c r="N5" s="77"/>
      <c r="O5" s="77"/>
      <c r="P5" s="77"/>
      <c r="Q5" s="77"/>
      <c r="R5" s="77"/>
      <c r="S5" s="77"/>
      <c r="T5" s="77"/>
      <c r="U5" s="77"/>
      <c r="V5" s="77"/>
      <c r="W5" s="77"/>
      <c r="X5" s="77"/>
      <c r="Y5" s="77"/>
      <c r="Z5" s="77"/>
      <c r="AA5" s="77"/>
      <c r="AB5" s="77"/>
      <c r="AC5" s="77"/>
      <c r="AD5" s="77"/>
      <c r="AE5" s="77"/>
      <c r="AF5" s="77"/>
      <c r="AG5" s="77"/>
      <c r="AH5" s="77"/>
      <c r="AI5" s="77"/>
      <c r="AJ5" s="77"/>
      <c r="AK5" s="77"/>
      <c r="AL5" s="77"/>
      <c r="AM5" s="77"/>
      <c r="AN5" s="77"/>
      <c r="AO5" s="77"/>
      <c r="AP5" s="77"/>
      <c r="AQ5" s="77"/>
      <c r="AR5" s="77"/>
      <c r="AS5" s="77"/>
      <c r="AT5" s="77"/>
      <c r="AU5" s="78"/>
      <c r="BA5" t="s">
        <v>179</v>
      </c>
      <c r="BC5" t="s">
        <v>490</v>
      </c>
      <c r="BD5">
        <f>ROWS($BA$1:BA5)</f>
        <v>5</v>
      </c>
      <c r="BE5" s="116">
        <f t="shared" si="19"/>
        <v>5</v>
      </c>
      <c r="BF5" s="116">
        <f t="shared" si="0"/>
        <v>5</v>
      </c>
      <c r="BG5" s="116" t="str">
        <f t="shared" si="1"/>
        <v>AI-Anguilla</v>
      </c>
      <c r="BH5" s="117">
        <f t="shared" si="2"/>
        <v>5</v>
      </c>
      <c r="BI5" s="117">
        <f t="shared" si="3"/>
        <v>5</v>
      </c>
      <c r="BJ5" s="117" t="str">
        <f t="shared" si="4"/>
        <v>AI-Anguilla</v>
      </c>
      <c r="BK5" s="119">
        <f t="shared" si="5"/>
        <v>5</v>
      </c>
      <c r="BL5" s="119">
        <f t="shared" si="6"/>
        <v>5</v>
      </c>
      <c r="BM5" s="119" t="str">
        <f t="shared" si="7"/>
        <v>AI-Anguilla</v>
      </c>
      <c r="BN5" s="118">
        <f t="shared" si="8"/>
        <v>5</v>
      </c>
      <c r="BO5" s="118">
        <f t="shared" si="9"/>
        <v>5</v>
      </c>
      <c r="BP5" s="118" t="str">
        <f t="shared" si="10"/>
        <v>AI-Anguilla</v>
      </c>
      <c r="BQ5" s="120">
        <f t="shared" si="11"/>
        <v>5</v>
      </c>
      <c r="BR5" s="120">
        <f t="shared" si="12"/>
        <v>5</v>
      </c>
      <c r="BS5" s="120" t="str">
        <f t="shared" si="13"/>
        <v>AI-Anguilla</v>
      </c>
      <c r="BV5" t="s">
        <v>419</v>
      </c>
      <c r="BW5" t="s">
        <v>736</v>
      </c>
      <c r="BX5">
        <f>ROWS($BW$1:BW5)</f>
        <v>5</v>
      </c>
      <c r="BY5">
        <f t="shared" si="14"/>
        <v>5</v>
      </c>
      <c r="BZ5">
        <f t="shared" si="15"/>
        <v>5</v>
      </c>
      <c r="CA5" t="str">
        <f t="shared" si="16"/>
        <v>060000-Extraction of crude petroleum and natural gas</v>
      </c>
      <c r="CB5" t="str">
        <f t="shared" si="20"/>
        <v/>
      </c>
      <c r="CC5" t="str">
        <f t="shared" si="17"/>
        <v/>
      </c>
      <c r="CD5" t="str">
        <f t="shared" si="18"/>
        <v/>
      </c>
      <c r="CL5" s="125" t="s">
        <v>809</v>
      </c>
      <c r="CM5" s="75" t="s">
        <v>723</v>
      </c>
    </row>
    <row r="6" spans="1:96" ht="9" customHeight="1" x14ac:dyDescent="0.25">
      <c r="A6" s="79" t="s">
        <v>26</v>
      </c>
      <c r="B6" s="80" t="s">
        <v>168</v>
      </c>
      <c r="C6" s="81"/>
      <c r="D6" s="81"/>
      <c r="E6" s="81"/>
      <c r="F6" s="81"/>
      <c r="G6" s="81"/>
      <c r="H6" s="81"/>
      <c r="I6" s="81"/>
      <c r="J6" s="81"/>
      <c r="K6" s="81"/>
      <c r="L6" s="81"/>
      <c r="M6" s="81"/>
      <c r="N6" s="81"/>
      <c r="O6" s="81"/>
      <c r="P6" s="82"/>
      <c r="Q6" s="81"/>
      <c r="R6" s="81"/>
      <c r="S6" s="81"/>
      <c r="T6" s="81"/>
      <c r="U6" s="81"/>
      <c r="V6" s="81"/>
      <c r="W6" s="81"/>
      <c r="X6" s="81"/>
      <c r="Y6" s="81"/>
      <c r="Z6" s="81"/>
      <c r="AA6" s="81"/>
      <c r="AB6" s="81"/>
      <c r="AC6" s="81"/>
      <c r="AD6" s="81"/>
      <c r="AE6" s="81"/>
      <c r="AF6" s="81"/>
      <c r="AG6" s="82"/>
      <c r="AH6" s="81"/>
      <c r="AI6" s="81"/>
      <c r="AJ6" s="81"/>
      <c r="AK6" s="81"/>
      <c r="AL6" s="81"/>
      <c r="AM6" s="81"/>
      <c r="AN6" s="81"/>
      <c r="AO6" s="81"/>
      <c r="AP6" s="81"/>
      <c r="AQ6" s="81"/>
      <c r="AR6" s="81"/>
      <c r="AS6" s="81"/>
      <c r="AT6" s="81"/>
      <c r="AU6" s="83"/>
      <c r="BA6" t="s">
        <v>180</v>
      </c>
      <c r="BC6" t="s">
        <v>491</v>
      </c>
      <c r="BD6">
        <f>ROWS($BA$1:BA6)</f>
        <v>6</v>
      </c>
      <c r="BE6" s="116">
        <f t="shared" si="19"/>
        <v>6</v>
      </c>
      <c r="BF6" s="116">
        <f t="shared" si="0"/>
        <v>6</v>
      </c>
      <c r="BG6" s="116" t="str">
        <f t="shared" si="1"/>
        <v>AL-Albania</v>
      </c>
      <c r="BH6" s="117">
        <f t="shared" si="2"/>
        <v>6</v>
      </c>
      <c r="BI6" s="117">
        <f t="shared" si="3"/>
        <v>6</v>
      </c>
      <c r="BJ6" s="117" t="str">
        <f t="shared" si="4"/>
        <v>AL-Albania</v>
      </c>
      <c r="BK6" s="119">
        <f t="shared" si="5"/>
        <v>6</v>
      </c>
      <c r="BL6" s="119">
        <f t="shared" si="6"/>
        <v>6</v>
      </c>
      <c r="BM6" s="119" t="str">
        <f t="shared" si="7"/>
        <v>AL-Albania</v>
      </c>
      <c r="BN6" s="118">
        <f t="shared" si="8"/>
        <v>6</v>
      </c>
      <c r="BO6" s="118">
        <f t="shared" si="9"/>
        <v>6</v>
      </c>
      <c r="BP6" s="118" t="str">
        <f t="shared" si="10"/>
        <v>AL-Albania</v>
      </c>
      <c r="BQ6" s="120">
        <f t="shared" si="11"/>
        <v>6</v>
      </c>
      <c r="BR6" s="120">
        <f t="shared" si="12"/>
        <v>6</v>
      </c>
      <c r="BS6" s="120" t="str">
        <f t="shared" si="13"/>
        <v>AL-Albania</v>
      </c>
      <c r="BV6" t="s">
        <v>420</v>
      </c>
      <c r="BW6" t="s">
        <v>737</v>
      </c>
      <c r="BX6">
        <f>ROWS($BW$1:BW6)</f>
        <v>6</v>
      </c>
      <c r="BY6">
        <f t="shared" si="14"/>
        <v>6</v>
      </c>
      <c r="BZ6">
        <f t="shared" si="15"/>
        <v>6</v>
      </c>
      <c r="CA6" t="str">
        <f t="shared" si="16"/>
        <v>070000-Mining of metal ores</v>
      </c>
      <c r="CB6" t="str">
        <f t="shared" si="20"/>
        <v/>
      </c>
      <c r="CC6" t="str">
        <f t="shared" si="17"/>
        <v/>
      </c>
      <c r="CD6" t="str">
        <f t="shared" si="18"/>
        <v/>
      </c>
      <c r="CL6" s="125" t="s">
        <v>810</v>
      </c>
      <c r="CM6" s="75" t="s">
        <v>724</v>
      </c>
    </row>
    <row r="7" spans="1:96" ht="12.75" customHeight="1" x14ac:dyDescent="0.25">
      <c r="A7" s="79" t="s">
        <v>824</v>
      </c>
      <c r="B7" s="183"/>
      <c r="C7" s="184"/>
      <c r="D7" s="184"/>
      <c r="E7" s="184"/>
      <c r="F7" s="184"/>
      <c r="G7" s="184"/>
      <c r="H7" s="184"/>
      <c r="I7" s="184"/>
      <c r="J7" s="184"/>
      <c r="K7" s="184"/>
      <c r="L7" s="184"/>
      <c r="M7" s="184"/>
      <c r="N7" s="185"/>
      <c r="O7" s="81"/>
      <c r="P7" s="82"/>
      <c r="Q7" s="81"/>
      <c r="R7" s="81"/>
      <c r="S7" s="81"/>
      <c r="T7" s="81"/>
      <c r="U7" s="81"/>
      <c r="V7" s="81"/>
      <c r="W7" s="81"/>
      <c r="X7" s="81"/>
      <c r="Y7" s="81"/>
      <c r="Z7" s="81"/>
      <c r="AA7" s="81"/>
      <c r="AB7" s="81"/>
      <c r="AC7" s="81"/>
      <c r="AD7" s="81"/>
      <c r="AE7" s="81"/>
      <c r="AF7" s="81"/>
      <c r="AG7" s="82"/>
      <c r="AH7" s="81"/>
      <c r="AI7" s="81"/>
      <c r="AJ7" s="81"/>
      <c r="AK7" s="81"/>
      <c r="AL7" s="81"/>
      <c r="AM7" s="81"/>
      <c r="AN7" s="81"/>
      <c r="AO7" s="81"/>
      <c r="AP7" s="81"/>
      <c r="AQ7" s="81"/>
      <c r="AR7" s="81"/>
      <c r="AS7" s="81"/>
      <c r="AT7" s="81"/>
      <c r="AU7" s="83"/>
      <c r="BA7" t="s">
        <v>181</v>
      </c>
      <c r="BC7" t="s">
        <v>492</v>
      </c>
      <c r="BD7">
        <f>ROWS($BA$1:BA7)</f>
        <v>7</v>
      </c>
      <c r="BE7" s="116">
        <f t="shared" si="19"/>
        <v>7</v>
      </c>
      <c r="BF7" s="116">
        <f t="shared" si="0"/>
        <v>7</v>
      </c>
      <c r="BG7" s="116" t="str">
        <f t="shared" si="1"/>
        <v>AM-Armenia</v>
      </c>
      <c r="BH7" s="117">
        <f t="shared" si="2"/>
        <v>7</v>
      </c>
      <c r="BI7" s="117">
        <f t="shared" si="3"/>
        <v>7</v>
      </c>
      <c r="BJ7" s="117" t="str">
        <f t="shared" si="4"/>
        <v>AM-Armenia</v>
      </c>
      <c r="BK7" s="119">
        <f t="shared" si="5"/>
        <v>7</v>
      </c>
      <c r="BL7" s="119">
        <f t="shared" si="6"/>
        <v>7</v>
      </c>
      <c r="BM7" s="119" t="str">
        <f t="shared" si="7"/>
        <v>AM-Armenia</v>
      </c>
      <c r="BN7" s="118">
        <f t="shared" si="8"/>
        <v>7</v>
      </c>
      <c r="BO7" s="118">
        <f t="shared" si="9"/>
        <v>7</v>
      </c>
      <c r="BP7" s="118" t="str">
        <f t="shared" si="10"/>
        <v>AM-Armenia</v>
      </c>
      <c r="BQ7" s="120">
        <f t="shared" si="11"/>
        <v>7</v>
      </c>
      <c r="BR7" s="120">
        <f t="shared" si="12"/>
        <v>7</v>
      </c>
      <c r="BS7" s="120" t="str">
        <f t="shared" si="13"/>
        <v>AM-Armenia</v>
      </c>
      <c r="BV7" t="s">
        <v>421</v>
      </c>
      <c r="BW7" t="s">
        <v>738</v>
      </c>
      <c r="BX7">
        <f>ROWS($BW$1:BW7)</f>
        <v>7</v>
      </c>
      <c r="BY7">
        <f t="shared" si="14"/>
        <v>7</v>
      </c>
      <c r="BZ7">
        <f t="shared" si="15"/>
        <v>7</v>
      </c>
      <c r="CA7" t="str">
        <f t="shared" si="16"/>
        <v>080000-Other mining and quarrying</v>
      </c>
      <c r="CL7" s="125"/>
      <c r="CM7" s="75"/>
    </row>
    <row r="8" spans="1:96" ht="9" customHeight="1" x14ac:dyDescent="0.25">
      <c r="A8" s="79"/>
      <c r="B8" s="86" t="s">
        <v>825</v>
      </c>
      <c r="C8" s="81"/>
      <c r="D8" s="81"/>
      <c r="E8" s="81"/>
      <c r="F8" s="81"/>
      <c r="G8" s="81"/>
      <c r="H8" s="81"/>
      <c r="I8" s="81"/>
      <c r="J8" s="81"/>
      <c r="K8" s="81"/>
      <c r="L8" s="81"/>
      <c r="M8" s="81"/>
      <c r="N8" s="81"/>
      <c r="O8" s="81"/>
      <c r="P8" s="82"/>
      <c r="Q8" s="81"/>
      <c r="R8" s="81"/>
      <c r="S8" s="81"/>
      <c r="T8" s="81"/>
      <c r="U8" s="81"/>
      <c r="V8" s="81"/>
      <c r="W8" s="81"/>
      <c r="X8" s="81"/>
      <c r="Y8" s="81"/>
      <c r="Z8" s="81"/>
      <c r="AA8" s="81"/>
      <c r="AB8" s="81"/>
      <c r="AC8" s="81"/>
      <c r="AD8" s="81"/>
      <c r="AE8" s="81"/>
      <c r="AF8" s="81"/>
      <c r="AG8" s="82"/>
      <c r="AH8" s="81"/>
      <c r="AI8" s="81"/>
      <c r="AJ8" s="81"/>
      <c r="AK8" s="81"/>
      <c r="AL8" s="81"/>
      <c r="AM8" s="81"/>
      <c r="AN8" s="81"/>
      <c r="AO8" s="81"/>
      <c r="AP8" s="81"/>
      <c r="AQ8" s="81"/>
      <c r="AR8" s="81"/>
      <c r="AS8" s="81"/>
      <c r="AT8" s="81"/>
      <c r="AU8" s="83"/>
      <c r="BA8" t="s">
        <v>182</v>
      </c>
      <c r="BC8" t="s">
        <v>20</v>
      </c>
      <c r="BD8">
        <f>ROWS($BA$1:BA8)</f>
        <v>8</v>
      </c>
      <c r="BE8" s="116">
        <f t="shared" si="19"/>
        <v>8</v>
      </c>
      <c r="BF8" s="116">
        <f t="shared" si="0"/>
        <v>8</v>
      </c>
      <c r="BG8" s="116" t="str">
        <f t="shared" si="1"/>
        <v>AN-Obsolete see NL territory</v>
      </c>
      <c r="BH8" s="117">
        <f t="shared" si="2"/>
        <v>8</v>
      </c>
      <c r="BI8" s="117">
        <f t="shared" si="3"/>
        <v>8</v>
      </c>
      <c r="BJ8" s="117" t="str">
        <f t="shared" si="4"/>
        <v>AN-Obsolete see NL territory</v>
      </c>
      <c r="BK8" s="119">
        <f t="shared" si="5"/>
        <v>8</v>
      </c>
      <c r="BL8" s="119">
        <f t="shared" si="6"/>
        <v>8</v>
      </c>
      <c r="BM8" s="119" t="str">
        <f t="shared" si="7"/>
        <v>AN-Obsolete see NL territory</v>
      </c>
      <c r="BN8" s="118">
        <f t="shared" si="8"/>
        <v>8</v>
      </c>
      <c r="BO8" s="118">
        <f t="shared" si="9"/>
        <v>8</v>
      </c>
      <c r="BP8" s="118" t="str">
        <f t="shared" si="10"/>
        <v>AN-Obsolete see NL territory</v>
      </c>
      <c r="BQ8" s="120">
        <f t="shared" si="11"/>
        <v>8</v>
      </c>
      <c r="BR8" s="120">
        <f t="shared" si="12"/>
        <v>8</v>
      </c>
      <c r="BS8" s="120" t="str">
        <f t="shared" si="13"/>
        <v>AN-Obsolete see NL territory</v>
      </c>
      <c r="BV8" t="s">
        <v>422</v>
      </c>
      <c r="BW8" t="s">
        <v>739</v>
      </c>
      <c r="BX8">
        <f>ROWS($BW$1:BW8)</f>
        <v>8</v>
      </c>
      <c r="BY8">
        <f t="shared" si="14"/>
        <v>8</v>
      </c>
      <c r="BZ8">
        <f t="shared" si="15"/>
        <v>8</v>
      </c>
      <c r="CA8" t="str">
        <f t="shared" si="16"/>
        <v>090000-Mining support service activities</v>
      </c>
      <c r="CL8" s="125"/>
      <c r="CM8" s="75"/>
    </row>
    <row r="9" spans="1:96" ht="14.45" customHeight="1" x14ac:dyDescent="0.25">
      <c r="A9" s="84" t="s">
        <v>29</v>
      </c>
      <c r="B9" s="171"/>
      <c r="C9" s="172"/>
      <c r="D9" s="172"/>
      <c r="E9" s="172"/>
      <c r="F9" s="172"/>
      <c r="G9" s="172"/>
      <c r="H9" s="172"/>
      <c r="I9" s="172"/>
      <c r="J9" s="172"/>
      <c r="K9" s="172"/>
      <c r="L9" s="172"/>
      <c r="M9" s="172"/>
      <c r="N9" s="172"/>
      <c r="O9" s="172"/>
      <c r="P9" s="172"/>
      <c r="Q9" s="172"/>
      <c r="R9" s="172"/>
      <c r="S9" s="172"/>
      <c r="T9" s="172"/>
      <c r="U9" s="172"/>
      <c r="V9" s="172"/>
      <c r="W9" s="172"/>
      <c r="X9" s="172"/>
      <c r="Y9" s="172"/>
      <c r="Z9" s="172"/>
      <c r="AA9" s="172"/>
      <c r="AB9" s="172"/>
      <c r="AC9" s="172"/>
      <c r="AD9" s="172"/>
      <c r="AE9" s="172"/>
      <c r="AF9" s="172"/>
      <c r="AG9" s="172"/>
      <c r="AH9" s="172"/>
      <c r="AI9" s="172"/>
      <c r="AJ9" s="172"/>
      <c r="AK9" s="172"/>
      <c r="AL9" s="172"/>
      <c r="AM9" s="172"/>
      <c r="AN9" s="172"/>
      <c r="AO9" s="172"/>
      <c r="AP9" s="172"/>
      <c r="AQ9" s="172"/>
      <c r="AR9" s="172"/>
      <c r="AS9" s="172"/>
      <c r="AT9" s="173"/>
      <c r="AU9" s="83"/>
      <c r="BA9" t="s">
        <v>183</v>
      </c>
      <c r="BC9" t="s">
        <v>493</v>
      </c>
      <c r="BD9">
        <f>ROWS($BA$1:BA9)</f>
        <v>9</v>
      </c>
      <c r="BE9" s="116">
        <f t="shared" si="19"/>
        <v>9</v>
      </c>
      <c r="BF9" s="116">
        <f t="shared" si="0"/>
        <v>9</v>
      </c>
      <c r="BG9" s="116" t="str">
        <f t="shared" si="1"/>
        <v>AO-Angola</v>
      </c>
      <c r="BH9" s="117">
        <f t="shared" si="2"/>
        <v>9</v>
      </c>
      <c r="BI9" s="117">
        <f t="shared" si="3"/>
        <v>9</v>
      </c>
      <c r="BJ9" s="117" t="str">
        <f t="shared" si="4"/>
        <v>AO-Angola</v>
      </c>
      <c r="BK9" s="119">
        <f t="shared" si="5"/>
        <v>9</v>
      </c>
      <c r="BL9" s="119">
        <f t="shared" si="6"/>
        <v>9</v>
      </c>
      <c r="BM9" s="119" t="str">
        <f t="shared" si="7"/>
        <v>AO-Angola</v>
      </c>
      <c r="BN9" s="118">
        <f t="shared" si="8"/>
        <v>9</v>
      </c>
      <c r="BO9" s="118">
        <f t="shared" si="9"/>
        <v>9</v>
      </c>
      <c r="BP9" s="118" t="str">
        <f t="shared" si="10"/>
        <v>AO-Angola</v>
      </c>
      <c r="BQ9" s="120">
        <f t="shared" si="11"/>
        <v>9</v>
      </c>
      <c r="BR9" s="120">
        <f t="shared" si="12"/>
        <v>9</v>
      </c>
      <c r="BS9" s="120" t="str">
        <f t="shared" si="13"/>
        <v>AO-Angola</v>
      </c>
      <c r="BV9" t="s">
        <v>423</v>
      </c>
      <c r="BW9" t="s">
        <v>740</v>
      </c>
      <c r="BX9">
        <f>ROWS($BW$1:BW9)</f>
        <v>9</v>
      </c>
      <c r="BY9">
        <f t="shared" si="14"/>
        <v>9</v>
      </c>
      <c r="BZ9">
        <f t="shared" si="15"/>
        <v>9</v>
      </c>
      <c r="CA9" t="str">
        <f t="shared" si="16"/>
        <v>100000-Manufacture of food products</v>
      </c>
      <c r="CB9" t="str">
        <f t="shared" ref="CB9:CB50" si="21">IF(ISNUMBER(SEARCH($CJ$1,BV7,1)),BX7,"")</f>
        <v/>
      </c>
      <c r="CC9" t="str">
        <f t="shared" ref="CC9:CC50" si="22">IFERROR(SMALL($CB$1:$CB$85,BX7),"")</f>
        <v/>
      </c>
      <c r="CD9" t="str">
        <f t="shared" ref="CD9:CD50" si="23">IFERROR(INDEX($BV$1:$BV$81,$CC9,1),"")</f>
        <v/>
      </c>
      <c r="CL9" s="125" t="s">
        <v>811</v>
      </c>
      <c r="CM9" s="75" t="s">
        <v>725</v>
      </c>
    </row>
    <row r="10" spans="1:96" ht="9" customHeight="1" x14ac:dyDescent="0.25">
      <c r="A10" s="85"/>
      <c r="B10" s="86" t="s">
        <v>30</v>
      </c>
      <c r="C10" s="81"/>
      <c r="D10" s="81"/>
      <c r="E10" s="81"/>
      <c r="F10" s="81"/>
      <c r="G10" s="81"/>
      <c r="H10" s="81"/>
      <c r="I10" s="81"/>
      <c r="J10" s="81"/>
      <c r="K10" s="81"/>
      <c r="L10" s="81"/>
      <c r="M10" s="81"/>
      <c r="N10" s="81"/>
      <c r="O10" s="81"/>
      <c r="P10" s="81"/>
      <c r="Q10" s="81"/>
      <c r="R10" s="81"/>
      <c r="S10" s="81"/>
      <c r="T10" s="81"/>
      <c r="U10" s="81"/>
      <c r="V10" s="81"/>
      <c r="W10" s="81"/>
      <c r="X10" s="81"/>
      <c r="Y10" s="81"/>
      <c r="Z10" s="81"/>
      <c r="AA10" s="81"/>
      <c r="AB10" s="81"/>
      <c r="AC10" s="81"/>
      <c r="AD10" s="81"/>
      <c r="AE10" s="81"/>
      <c r="AF10" s="81"/>
      <c r="AG10" s="81"/>
      <c r="AH10" s="81"/>
      <c r="AI10" s="81"/>
      <c r="AJ10" s="81"/>
      <c r="AK10" s="81"/>
      <c r="AL10" s="81"/>
      <c r="AM10" s="81"/>
      <c r="AN10" s="81"/>
      <c r="AO10" s="81"/>
      <c r="AP10" s="81"/>
      <c r="AQ10" s="81"/>
      <c r="AR10" s="81"/>
      <c r="AS10" s="81"/>
      <c r="AT10" s="81"/>
      <c r="AU10" s="83"/>
      <c r="BA10" t="s">
        <v>184</v>
      </c>
      <c r="BC10" t="s">
        <v>494</v>
      </c>
      <c r="BD10">
        <f>ROWS($BA$1:BA10)</f>
        <v>10</v>
      </c>
      <c r="BE10" s="116">
        <f t="shared" si="19"/>
        <v>10</v>
      </c>
      <c r="BF10" s="116">
        <f t="shared" si="0"/>
        <v>10</v>
      </c>
      <c r="BG10" s="116" t="str">
        <f t="shared" si="1"/>
        <v>AQ-Antarctica</v>
      </c>
      <c r="BH10" s="117">
        <f t="shared" si="2"/>
        <v>10</v>
      </c>
      <c r="BI10" s="117">
        <f t="shared" si="3"/>
        <v>10</v>
      </c>
      <c r="BJ10" s="117" t="str">
        <f t="shared" si="4"/>
        <v>AQ-Antarctica</v>
      </c>
      <c r="BK10" s="119">
        <f t="shared" si="5"/>
        <v>10</v>
      </c>
      <c r="BL10" s="119">
        <f t="shared" si="6"/>
        <v>10</v>
      </c>
      <c r="BM10" s="119" t="str">
        <f t="shared" si="7"/>
        <v>AQ-Antarctica</v>
      </c>
      <c r="BN10" s="118">
        <f t="shared" si="8"/>
        <v>10</v>
      </c>
      <c r="BO10" s="118">
        <f t="shared" si="9"/>
        <v>10</v>
      </c>
      <c r="BP10" s="118" t="str">
        <f t="shared" si="10"/>
        <v>AQ-Antarctica</v>
      </c>
      <c r="BQ10" s="120">
        <f t="shared" si="11"/>
        <v>10</v>
      </c>
      <c r="BR10" s="120">
        <f t="shared" si="12"/>
        <v>10</v>
      </c>
      <c r="BS10" s="120" t="str">
        <f t="shared" si="13"/>
        <v>AQ-Antarctica</v>
      </c>
      <c r="BV10" t="s">
        <v>424</v>
      </c>
      <c r="BW10" t="s">
        <v>741</v>
      </c>
      <c r="BX10">
        <f>ROWS($BW$1:BW10)</f>
        <v>10</v>
      </c>
      <c r="BY10">
        <f t="shared" si="14"/>
        <v>10</v>
      </c>
      <c r="BZ10">
        <f t="shared" si="15"/>
        <v>10</v>
      </c>
      <c r="CA10" t="str">
        <f t="shared" si="16"/>
        <v>110000-Manufacture of beverages</v>
      </c>
      <c r="CB10" t="str">
        <f t="shared" si="21"/>
        <v/>
      </c>
      <c r="CC10" t="str">
        <f t="shared" si="22"/>
        <v/>
      </c>
      <c r="CD10" t="str">
        <f t="shared" si="23"/>
        <v/>
      </c>
      <c r="CL10" s="125" t="s">
        <v>812</v>
      </c>
      <c r="CM10" s="75" t="s">
        <v>726</v>
      </c>
    </row>
    <row r="11" spans="1:96" ht="14.1" customHeight="1" x14ac:dyDescent="0.25">
      <c r="A11" s="84" t="s">
        <v>31</v>
      </c>
      <c r="B11" s="171"/>
      <c r="C11" s="172"/>
      <c r="D11" s="172"/>
      <c r="E11" s="172"/>
      <c r="F11" s="172"/>
      <c r="G11" s="172"/>
      <c r="H11" s="172"/>
      <c r="I11" s="172"/>
      <c r="J11" s="172"/>
      <c r="K11" s="172"/>
      <c r="L11" s="172"/>
      <c r="M11" s="172"/>
      <c r="N11" s="172"/>
      <c r="O11" s="172"/>
      <c r="P11" s="172"/>
      <c r="Q11" s="172"/>
      <c r="R11" s="172"/>
      <c r="S11" s="172"/>
      <c r="T11" s="172"/>
      <c r="U11" s="172"/>
      <c r="V11" s="172"/>
      <c r="W11" s="172"/>
      <c r="X11" s="172"/>
      <c r="Y11" s="172"/>
      <c r="Z11" s="172"/>
      <c r="AA11" s="172"/>
      <c r="AB11" s="172"/>
      <c r="AC11" s="172"/>
      <c r="AD11" s="172"/>
      <c r="AE11" s="172"/>
      <c r="AF11" s="172"/>
      <c r="AG11" s="172"/>
      <c r="AH11" s="172"/>
      <c r="AI11" s="172"/>
      <c r="AJ11" s="172"/>
      <c r="AK11" s="172"/>
      <c r="AL11" s="172"/>
      <c r="AM11" s="172"/>
      <c r="AN11" s="172"/>
      <c r="AO11" s="172"/>
      <c r="AP11" s="172"/>
      <c r="AQ11" s="172"/>
      <c r="AR11" s="172"/>
      <c r="AS11" s="172"/>
      <c r="AT11" s="173"/>
      <c r="AU11" s="83"/>
      <c r="BA11" t="s">
        <v>185</v>
      </c>
      <c r="BC11" t="s">
        <v>495</v>
      </c>
      <c r="BD11">
        <f>ROWS($BA$1:BA11)</f>
        <v>11</v>
      </c>
      <c r="BE11" s="116">
        <f t="shared" si="19"/>
        <v>11</v>
      </c>
      <c r="BF11" s="116">
        <f t="shared" si="0"/>
        <v>11</v>
      </c>
      <c r="BG11" s="116" t="str">
        <f t="shared" si="1"/>
        <v>AR-Argentina</v>
      </c>
      <c r="BH11" s="117">
        <f t="shared" si="2"/>
        <v>11</v>
      </c>
      <c r="BI11" s="117">
        <f t="shared" si="3"/>
        <v>11</v>
      </c>
      <c r="BJ11" s="117" t="str">
        <f t="shared" si="4"/>
        <v>AR-Argentina</v>
      </c>
      <c r="BK11" s="119">
        <f t="shared" si="5"/>
        <v>11</v>
      </c>
      <c r="BL11" s="119">
        <f t="shared" si="6"/>
        <v>11</v>
      </c>
      <c r="BM11" s="119" t="str">
        <f t="shared" si="7"/>
        <v>AR-Argentina</v>
      </c>
      <c r="BN11" s="118">
        <f t="shared" si="8"/>
        <v>11</v>
      </c>
      <c r="BO11" s="118">
        <f t="shared" si="9"/>
        <v>11</v>
      </c>
      <c r="BP11" s="118" t="str">
        <f t="shared" si="10"/>
        <v>AR-Argentina</v>
      </c>
      <c r="BQ11" s="120">
        <f t="shared" si="11"/>
        <v>11</v>
      </c>
      <c r="BR11" s="120">
        <f t="shared" si="12"/>
        <v>11</v>
      </c>
      <c r="BS11" s="120" t="str">
        <f t="shared" si="13"/>
        <v>AR-Argentina</v>
      </c>
      <c r="BV11" t="s">
        <v>425</v>
      </c>
      <c r="BW11" t="s">
        <v>742</v>
      </c>
      <c r="BX11">
        <f>ROWS($BW$1:BW11)</f>
        <v>11</v>
      </c>
      <c r="BY11">
        <f t="shared" si="14"/>
        <v>11</v>
      </c>
      <c r="BZ11">
        <f t="shared" si="15"/>
        <v>11</v>
      </c>
      <c r="CA11" t="str">
        <f t="shared" si="16"/>
        <v>120000-Manufacture of tobacco products</v>
      </c>
      <c r="CB11" t="str">
        <f t="shared" si="21"/>
        <v/>
      </c>
      <c r="CC11" t="str">
        <f t="shared" si="22"/>
        <v/>
      </c>
      <c r="CD11" t="str">
        <f t="shared" si="23"/>
        <v/>
      </c>
      <c r="CL11" s="125" t="s">
        <v>813</v>
      </c>
      <c r="CM11" s="75" t="s">
        <v>727</v>
      </c>
    </row>
    <row r="12" spans="1:96" ht="9" customHeight="1" x14ac:dyDescent="0.25">
      <c r="A12" s="85"/>
      <c r="B12" s="86" t="s">
        <v>32</v>
      </c>
      <c r="C12" s="81"/>
      <c r="D12" s="81"/>
      <c r="E12" s="81"/>
      <c r="F12" s="81"/>
      <c r="G12" s="81"/>
      <c r="H12" s="81"/>
      <c r="I12" s="81"/>
      <c r="J12" s="81"/>
      <c r="K12" s="81"/>
      <c r="L12" s="81"/>
      <c r="M12" s="81"/>
      <c r="N12" s="81"/>
      <c r="O12" s="182"/>
      <c r="P12" s="182"/>
      <c r="Q12" s="182"/>
      <c r="R12" s="182"/>
      <c r="S12" s="182"/>
      <c r="T12" s="182"/>
      <c r="U12" s="182"/>
      <c r="V12" s="182"/>
      <c r="W12" s="182"/>
      <c r="X12" s="182"/>
      <c r="Y12" s="182"/>
      <c r="Z12" s="182"/>
      <c r="AA12" s="182"/>
      <c r="AB12" s="182"/>
      <c r="AC12" s="182"/>
      <c r="AD12" s="182"/>
      <c r="AE12" s="182"/>
      <c r="AF12" s="182"/>
      <c r="AG12" s="182"/>
      <c r="AH12" s="182"/>
      <c r="AI12" s="182"/>
      <c r="AJ12" s="182"/>
      <c r="AK12" s="81"/>
      <c r="AL12" s="81"/>
      <c r="AM12" s="81"/>
      <c r="AN12" s="81"/>
      <c r="AO12" s="81"/>
      <c r="AP12" s="81"/>
      <c r="AQ12" s="81"/>
      <c r="AR12" s="81"/>
      <c r="AS12" s="81"/>
      <c r="AT12" s="81"/>
      <c r="AU12" s="83"/>
      <c r="AV12" s="114"/>
      <c r="BA12" t="s">
        <v>186</v>
      </c>
      <c r="BC12" t="s">
        <v>496</v>
      </c>
      <c r="BD12">
        <f>ROWS($BA$1:BA12)</f>
        <v>12</v>
      </c>
      <c r="BE12" s="116">
        <f t="shared" si="19"/>
        <v>12</v>
      </c>
      <c r="BF12" s="116">
        <f t="shared" si="0"/>
        <v>12</v>
      </c>
      <c r="BG12" s="116" t="str">
        <f t="shared" si="1"/>
        <v>AS-American Samoa</v>
      </c>
      <c r="BH12" s="117">
        <f t="shared" si="2"/>
        <v>12</v>
      </c>
      <c r="BI12" s="117">
        <f t="shared" si="3"/>
        <v>12</v>
      </c>
      <c r="BJ12" s="117" t="str">
        <f t="shared" si="4"/>
        <v>AS-American Samoa</v>
      </c>
      <c r="BK12" s="119">
        <f t="shared" si="5"/>
        <v>12</v>
      </c>
      <c r="BL12" s="119">
        <f t="shared" si="6"/>
        <v>12</v>
      </c>
      <c r="BM12" s="119" t="str">
        <f t="shared" si="7"/>
        <v>AS-American Samoa</v>
      </c>
      <c r="BN12" s="118">
        <f t="shared" si="8"/>
        <v>12</v>
      </c>
      <c r="BO12" s="118">
        <f t="shared" si="9"/>
        <v>12</v>
      </c>
      <c r="BP12" s="118" t="str">
        <f t="shared" si="10"/>
        <v>AS-American Samoa</v>
      </c>
      <c r="BQ12" s="120">
        <f t="shared" si="11"/>
        <v>12</v>
      </c>
      <c r="BR12" s="120">
        <f t="shared" si="12"/>
        <v>12</v>
      </c>
      <c r="BS12" s="120" t="str">
        <f t="shared" si="13"/>
        <v>AS-American Samoa</v>
      </c>
      <c r="BV12" t="s">
        <v>426</v>
      </c>
      <c r="BW12" t="s">
        <v>743</v>
      </c>
      <c r="BX12">
        <f>ROWS($BW$1:BW12)</f>
        <v>12</v>
      </c>
      <c r="BY12">
        <f t="shared" si="14"/>
        <v>12</v>
      </c>
      <c r="BZ12">
        <f t="shared" si="15"/>
        <v>12</v>
      </c>
      <c r="CA12" t="str">
        <f t="shared" si="16"/>
        <v>130000-Manufacture of textiles</v>
      </c>
      <c r="CB12" t="str">
        <f t="shared" si="21"/>
        <v/>
      </c>
      <c r="CC12" t="str">
        <f t="shared" si="22"/>
        <v/>
      </c>
      <c r="CD12" t="str">
        <f t="shared" si="23"/>
        <v/>
      </c>
      <c r="CL12" s="125" t="s">
        <v>814</v>
      </c>
      <c r="CM12" s="75" t="s">
        <v>728</v>
      </c>
    </row>
    <row r="13" spans="1:96" ht="14.1" customHeight="1" x14ac:dyDescent="0.25">
      <c r="A13" s="84" t="s">
        <v>33</v>
      </c>
      <c r="B13" s="188"/>
      <c r="C13" s="189"/>
      <c r="D13" s="189"/>
      <c r="E13" s="189"/>
      <c r="F13" s="189"/>
      <c r="G13" s="189"/>
      <c r="H13" s="189"/>
      <c r="I13" s="189"/>
      <c r="J13" s="189"/>
      <c r="K13" s="189"/>
      <c r="L13" s="190"/>
      <c r="M13" s="81"/>
      <c r="N13" s="82" t="s">
        <v>35</v>
      </c>
      <c r="O13" s="191"/>
      <c r="P13" s="192"/>
      <c r="Q13" s="192"/>
      <c r="R13" s="192"/>
      <c r="S13" s="192"/>
      <c r="T13" s="192"/>
      <c r="U13" s="192"/>
      <c r="V13" s="192"/>
      <c r="W13" s="192"/>
      <c r="X13" s="192"/>
      <c r="Y13" s="192"/>
      <c r="Z13" s="192"/>
      <c r="AA13" s="192"/>
      <c r="AB13" s="192"/>
      <c r="AC13" s="192"/>
      <c r="AD13" s="192"/>
      <c r="AE13" s="192"/>
      <c r="AF13" s="192"/>
      <c r="AG13" s="192"/>
      <c r="AH13" s="192"/>
      <c r="AI13" s="192"/>
      <c r="AJ13" s="193"/>
      <c r="AK13" s="81"/>
      <c r="AL13" s="81"/>
      <c r="AM13" s="186" t="s">
        <v>37</v>
      </c>
      <c r="AN13" s="187"/>
      <c r="AO13" s="171"/>
      <c r="AP13" s="172"/>
      <c r="AQ13" s="172"/>
      <c r="AR13" s="172"/>
      <c r="AS13" s="172"/>
      <c r="AT13" s="173"/>
      <c r="AU13" s="113" t="str">
        <f>IFERROR(VLOOKUP(AO13,CQ1:CR2,2,FALSE),"")</f>
        <v/>
      </c>
      <c r="AV13" s="114"/>
      <c r="BA13" t="s">
        <v>187</v>
      </c>
      <c r="BC13" t="s">
        <v>497</v>
      </c>
      <c r="BD13">
        <f>ROWS($BA$1:BA13)</f>
        <v>13</v>
      </c>
      <c r="BE13" s="116">
        <f t="shared" si="19"/>
        <v>13</v>
      </c>
      <c r="BF13" s="116">
        <f t="shared" si="0"/>
        <v>13</v>
      </c>
      <c r="BG13" s="116" t="str">
        <f t="shared" si="1"/>
        <v>AT-Austria</v>
      </c>
      <c r="BH13" s="117">
        <f t="shared" si="2"/>
        <v>13</v>
      </c>
      <c r="BI13" s="117">
        <f t="shared" si="3"/>
        <v>13</v>
      </c>
      <c r="BJ13" s="117" t="str">
        <f t="shared" si="4"/>
        <v>AT-Austria</v>
      </c>
      <c r="BK13" s="119">
        <f t="shared" si="5"/>
        <v>13</v>
      </c>
      <c r="BL13" s="119">
        <f t="shared" si="6"/>
        <v>13</v>
      </c>
      <c r="BM13" s="119" t="str">
        <f t="shared" si="7"/>
        <v>AT-Austria</v>
      </c>
      <c r="BN13" s="118">
        <f t="shared" si="8"/>
        <v>13</v>
      </c>
      <c r="BO13" s="118">
        <f t="shared" si="9"/>
        <v>13</v>
      </c>
      <c r="BP13" s="118" t="str">
        <f t="shared" si="10"/>
        <v>AT-Austria</v>
      </c>
      <c r="BQ13" s="120">
        <f t="shared" si="11"/>
        <v>13</v>
      </c>
      <c r="BR13" s="120">
        <f t="shared" si="12"/>
        <v>13</v>
      </c>
      <c r="BS13" s="120" t="str">
        <f t="shared" si="13"/>
        <v>AT-Austria</v>
      </c>
      <c r="BV13" t="s">
        <v>427</v>
      </c>
      <c r="BW13" t="s">
        <v>744</v>
      </c>
      <c r="BX13">
        <f>ROWS($BW$1:BW13)</f>
        <v>13</v>
      </c>
      <c r="BY13">
        <f t="shared" si="14"/>
        <v>13</v>
      </c>
      <c r="BZ13">
        <f t="shared" si="15"/>
        <v>13</v>
      </c>
      <c r="CA13" t="str">
        <f t="shared" si="16"/>
        <v>140000-Manufacture of wearing apparel</v>
      </c>
      <c r="CB13" t="str">
        <f t="shared" si="21"/>
        <v/>
      </c>
      <c r="CC13" t="str">
        <f t="shared" si="22"/>
        <v/>
      </c>
      <c r="CD13" t="str">
        <f t="shared" si="23"/>
        <v/>
      </c>
      <c r="CL13" s="125" t="s">
        <v>815</v>
      </c>
      <c r="CM13" s="75" t="s">
        <v>729</v>
      </c>
    </row>
    <row r="14" spans="1:96" ht="9" customHeight="1" x14ac:dyDescent="0.25">
      <c r="A14" s="85"/>
      <c r="B14" s="87" t="s">
        <v>34</v>
      </c>
      <c r="C14" s="81"/>
      <c r="D14" s="81"/>
      <c r="E14" s="81"/>
      <c r="F14" s="81"/>
      <c r="G14" s="81"/>
      <c r="H14" s="81"/>
      <c r="I14" s="81"/>
      <c r="J14" s="81"/>
      <c r="K14" s="81"/>
      <c r="L14" s="81"/>
      <c r="M14" s="81"/>
      <c r="N14" s="81"/>
      <c r="O14" s="87" t="s">
        <v>36</v>
      </c>
      <c r="P14" s="81"/>
      <c r="Q14" s="81"/>
      <c r="R14" s="81"/>
      <c r="S14" s="81"/>
      <c r="T14" s="81"/>
      <c r="U14" s="81"/>
      <c r="V14" s="81"/>
      <c r="W14" s="81"/>
      <c r="X14" s="81"/>
      <c r="Y14" s="81"/>
      <c r="Z14" s="81"/>
      <c r="AA14" s="81"/>
      <c r="AB14" s="81"/>
      <c r="AC14" s="81"/>
      <c r="AD14" s="81"/>
      <c r="AE14" s="81"/>
      <c r="AF14" s="81"/>
      <c r="AG14" s="81"/>
      <c r="AH14" s="81"/>
      <c r="AI14" s="81"/>
      <c r="AJ14" s="81"/>
      <c r="AK14" s="81"/>
      <c r="AL14" s="81"/>
      <c r="AM14" s="81"/>
      <c r="AN14" s="81"/>
      <c r="AO14" s="87" t="s">
        <v>38</v>
      </c>
      <c r="AP14" s="81"/>
      <c r="AQ14" s="81"/>
      <c r="AR14" s="81"/>
      <c r="AS14" s="81"/>
      <c r="AT14" s="81"/>
      <c r="AU14" s="83"/>
      <c r="AV14" s="114"/>
      <c r="BA14" t="s">
        <v>188</v>
      </c>
      <c r="BC14" t="s">
        <v>498</v>
      </c>
      <c r="BD14">
        <f>ROWS($BA$1:BA14)</f>
        <v>14</v>
      </c>
      <c r="BE14" s="116">
        <f t="shared" si="19"/>
        <v>14</v>
      </c>
      <c r="BF14" s="116">
        <f t="shared" si="0"/>
        <v>14</v>
      </c>
      <c r="BG14" s="116" t="str">
        <f t="shared" si="1"/>
        <v>AU-Australia</v>
      </c>
      <c r="BH14" s="117">
        <f t="shared" si="2"/>
        <v>14</v>
      </c>
      <c r="BI14" s="117">
        <f t="shared" si="3"/>
        <v>14</v>
      </c>
      <c r="BJ14" s="117" t="str">
        <f t="shared" si="4"/>
        <v>AU-Australia</v>
      </c>
      <c r="BK14" s="119">
        <f t="shared" si="5"/>
        <v>14</v>
      </c>
      <c r="BL14" s="119">
        <f t="shared" si="6"/>
        <v>14</v>
      </c>
      <c r="BM14" s="119" t="str">
        <f t="shared" si="7"/>
        <v>AU-Australia</v>
      </c>
      <c r="BN14" s="118">
        <f t="shared" si="8"/>
        <v>14</v>
      </c>
      <c r="BO14" s="118">
        <f t="shared" si="9"/>
        <v>14</v>
      </c>
      <c r="BP14" s="118" t="str">
        <f t="shared" si="10"/>
        <v>AU-Australia</v>
      </c>
      <c r="BQ14" s="120">
        <f t="shared" si="11"/>
        <v>14</v>
      </c>
      <c r="BR14" s="120">
        <f t="shared" si="12"/>
        <v>14</v>
      </c>
      <c r="BS14" s="120" t="str">
        <f t="shared" si="13"/>
        <v>AU-Australia</v>
      </c>
      <c r="BV14" t="s">
        <v>428</v>
      </c>
      <c r="BW14" t="s">
        <v>745</v>
      </c>
      <c r="BX14">
        <f>ROWS($BW$1:BW14)</f>
        <v>14</v>
      </c>
      <c r="BY14">
        <f t="shared" si="14"/>
        <v>14</v>
      </c>
      <c r="BZ14">
        <f t="shared" si="15"/>
        <v>14</v>
      </c>
      <c r="CA14" t="str">
        <f t="shared" si="16"/>
        <v>150000-Manufacture of leather and related products</v>
      </c>
      <c r="CB14" t="str">
        <f t="shared" si="21"/>
        <v/>
      </c>
      <c r="CC14" t="str">
        <f t="shared" si="22"/>
        <v/>
      </c>
      <c r="CD14" t="str">
        <f t="shared" si="23"/>
        <v/>
      </c>
      <c r="CL14" s="125" t="s">
        <v>816</v>
      </c>
      <c r="CM14" s="75" t="s">
        <v>730</v>
      </c>
    </row>
    <row r="15" spans="1:96" ht="14.45" customHeight="1" x14ac:dyDescent="0.25">
      <c r="A15" s="84" t="s">
        <v>39</v>
      </c>
      <c r="B15" s="174"/>
      <c r="C15" s="172"/>
      <c r="D15" s="172"/>
      <c r="E15" s="172"/>
      <c r="F15" s="172"/>
      <c r="G15" s="172"/>
      <c r="H15" s="172"/>
      <c r="I15" s="172"/>
      <c r="J15" s="172"/>
      <c r="K15" s="173"/>
      <c r="L15" s="81"/>
      <c r="M15" s="81"/>
      <c r="N15" s="82" t="s">
        <v>40</v>
      </c>
      <c r="O15" s="178"/>
      <c r="P15" s="172"/>
      <c r="Q15" s="172"/>
      <c r="R15" s="172"/>
      <c r="S15" s="172"/>
      <c r="T15" s="172"/>
      <c r="U15" s="172"/>
      <c r="V15" s="172"/>
      <c r="W15" s="172"/>
      <c r="X15" s="172"/>
      <c r="Y15" s="172"/>
      <c r="Z15" s="172"/>
      <c r="AA15" s="172"/>
      <c r="AB15" s="172"/>
      <c r="AC15" s="172"/>
      <c r="AD15" s="172"/>
      <c r="AE15" s="172"/>
      <c r="AF15" s="173"/>
      <c r="AG15" s="112" t="str">
        <f>IFERROR(VLOOKUP(O15,VALSTYBES,3,FALSE),"")</f>
        <v/>
      </c>
      <c r="AH15" s="82" t="s">
        <v>42</v>
      </c>
      <c r="AI15" s="171"/>
      <c r="AJ15" s="172"/>
      <c r="AK15" s="172"/>
      <c r="AL15" s="172"/>
      <c r="AM15" s="172"/>
      <c r="AN15" s="172"/>
      <c r="AO15" s="172"/>
      <c r="AP15" s="172"/>
      <c r="AQ15" s="172"/>
      <c r="AR15" s="172"/>
      <c r="AS15" s="172"/>
      <c r="AT15" s="173"/>
      <c r="AU15" s="113" t="str">
        <f>IFERROR(VLOOKUP(AI15,VALSTYBES,3,FALSE),"")</f>
        <v/>
      </c>
      <c r="AV15" s="114"/>
      <c r="AW15" s="124"/>
      <c r="BA15" t="s">
        <v>189</v>
      </c>
      <c r="BC15" t="s">
        <v>499</v>
      </c>
      <c r="BD15">
        <f>ROWS($BA$1:BA15)</f>
        <v>15</v>
      </c>
      <c r="BE15" s="116">
        <f t="shared" si="19"/>
        <v>15</v>
      </c>
      <c r="BF15" s="116">
        <f t="shared" si="0"/>
        <v>15</v>
      </c>
      <c r="BG15" s="116" t="str">
        <f t="shared" si="1"/>
        <v>AW-Aruba</v>
      </c>
      <c r="BH15" s="117">
        <f t="shared" si="2"/>
        <v>15</v>
      </c>
      <c r="BI15" s="117">
        <f t="shared" si="3"/>
        <v>15</v>
      </c>
      <c r="BJ15" s="117" t="str">
        <f t="shared" si="4"/>
        <v>AW-Aruba</v>
      </c>
      <c r="BK15" s="119">
        <f t="shared" si="5"/>
        <v>15</v>
      </c>
      <c r="BL15" s="119">
        <f t="shared" si="6"/>
        <v>15</v>
      </c>
      <c r="BM15" s="119" t="str">
        <f t="shared" si="7"/>
        <v>AW-Aruba</v>
      </c>
      <c r="BN15" s="118">
        <f t="shared" si="8"/>
        <v>15</v>
      </c>
      <c r="BO15" s="118">
        <f t="shared" si="9"/>
        <v>15</v>
      </c>
      <c r="BP15" s="118" t="str">
        <f t="shared" si="10"/>
        <v>AW-Aruba</v>
      </c>
      <c r="BQ15" s="120">
        <f t="shared" si="11"/>
        <v>15</v>
      </c>
      <c r="BR15" s="120">
        <f t="shared" si="12"/>
        <v>15</v>
      </c>
      <c r="BS15" s="120" t="str">
        <f t="shared" si="13"/>
        <v>AW-Aruba</v>
      </c>
      <c r="BV15" t="s">
        <v>429</v>
      </c>
      <c r="BW15" t="s">
        <v>746</v>
      </c>
      <c r="BX15">
        <f>ROWS($BW$1:BW15)</f>
        <v>15</v>
      </c>
      <c r="BY15">
        <f t="shared" si="14"/>
        <v>15</v>
      </c>
      <c r="BZ15">
        <f t="shared" si="15"/>
        <v>15</v>
      </c>
      <c r="CA15" t="str">
        <f t="shared" si="16"/>
        <v>160000-Manufacture of wood and of products of wood and cork, except furniture; manufacture of articles of straw and plaiting materials</v>
      </c>
      <c r="CB15" t="str">
        <f t="shared" si="21"/>
        <v/>
      </c>
      <c r="CC15" t="str">
        <f t="shared" si="22"/>
        <v/>
      </c>
      <c r="CD15" t="str">
        <f t="shared" si="23"/>
        <v/>
      </c>
      <c r="CL15" s="125" t="s">
        <v>817</v>
      </c>
      <c r="CM15" s="75" t="s">
        <v>731</v>
      </c>
    </row>
    <row r="16" spans="1:96" ht="9" customHeight="1" x14ac:dyDescent="0.25">
      <c r="A16" s="85"/>
      <c r="B16" s="86" t="s">
        <v>163</v>
      </c>
      <c r="C16" s="81"/>
      <c r="D16" s="81"/>
      <c r="E16" s="81"/>
      <c r="F16" s="81"/>
      <c r="G16" s="81"/>
      <c r="H16" s="81"/>
      <c r="I16" s="81"/>
      <c r="J16" s="81"/>
      <c r="K16" s="81"/>
      <c r="L16" s="81"/>
      <c r="M16" s="81"/>
      <c r="N16" s="81"/>
      <c r="O16" s="86" t="s">
        <v>41</v>
      </c>
      <c r="P16" s="81"/>
      <c r="Q16" s="81"/>
      <c r="R16" s="81"/>
      <c r="S16" s="81"/>
      <c r="T16" s="81"/>
      <c r="U16" s="81"/>
      <c r="V16" s="81"/>
      <c r="W16" s="81"/>
      <c r="X16" s="81"/>
      <c r="Y16" s="81"/>
      <c r="Z16" s="81"/>
      <c r="AA16" s="81"/>
      <c r="AB16" s="81"/>
      <c r="AC16" s="81"/>
      <c r="AD16" s="81"/>
      <c r="AE16" s="81"/>
      <c r="AF16" s="81"/>
      <c r="AG16" s="81"/>
      <c r="AH16" s="81"/>
      <c r="AI16" s="86" t="s">
        <v>43</v>
      </c>
      <c r="AJ16" s="81"/>
      <c r="AK16" s="81"/>
      <c r="AL16" s="81"/>
      <c r="AM16" s="81"/>
      <c r="AN16" s="81"/>
      <c r="AO16" s="81"/>
      <c r="AP16" s="81"/>
      <c r="AQ16" s="81"/>
      <c r="AR16" s="81"/>
      <c r="AS16" s="81"/>
      <c r="AT16" s="81"/>
      <c r="AU16" s="83"/>
      <c r="AV16" s="114"/>
      <c r="BA16" t="s">
        <v>190</v>
      </c>
      <c r="BC16" t="s">
        <v>500</v>
      </c>
      <c r="BD16">
        <f>ROWS($BA$1:BA16)</f>
        <v>16</v>
      </c>
      <c r="BE16" s="116">
        <f t="shared" si="19"/>
        <v>16</v>
      </c>
      <c r="BF16" s="116">
        <f t="shared" si="0"/>
        <v>16</v>
      </c>
      <c r="BG16" s="116" t="str">
        <f t="shared" si="1"/>
        <v>AZ-Azerbaijan</v>
      </c>
      <c r="BH16" s="117">
        <f t="shared" si="2"/>
        <v>16</v>
      </c>
      <c r="BI16" s="117">
        <f t="shared" si="3"/>
        <v>16</v>
      </c>
      <c r="BJ16" s="117" t="str">
        <f t="shared" si="4"/>
        <v>AZ-Azerbaijan</v>
      </c>
      <c r="BK16" s="119">
        <f t="shared" si="5"/>
        <v>16</v>
      </c>
      <c r="BL16" s="119">
        <f t="shared" si="6"/>
        <v>16</v>
      </c>
      <c r="BM16" s="119" t="str">
        <f t="shared" si="7"/>
        <v>AZ-Azerbaijan</v>
      </c>
      <c r="BN16" s="118">
        <f t="shared" si="8"/>
        <v>16</v>
      </c>
      <c r="BO16" s="118">
        <f t="shared" si="9"/>
        <v>16</v>
      </c>
      <c r="BP16" s="118" t="str">
        <f t="shared" si="10"/>
        <v>AZ-Azerbaijan</v>
      </c>
      <c r="BQ16" s="120">
        <f t="shared" si="11"/>
        <v>16</v>
      </c>
      <c r="BR16" s="120">
        <f t="shared" si="12"/>
        <v>16</v>
      </c>
      <c r="BS16" s="120" t="str">
        <f t="shared" si="13"/>
        <v>AZ-Azerbaijan</v>
      </c>
      <c r="BV16" t="s">
        <v>430</v>
      </c>
      <c r="BW16" t="s">
        <v>747</v>
      </c>
      <c r="BX16">
        <f>ROWS($BW$1:BW16)</f>
        <v>16</v>
      </c>
      <c r="BY16">
        <f t="shared" si="14"/>
        <v>16</v>
      </c>
      <c r="BZ16">
        <f t="shared" si="15"/>
        <v>16</v>
      </c>
      <c r="CA16" t="str">
        <f t="shared" si="16"/>
        <v>170000-Manufacture of paper and paper products</v>
      </c>
      <c r="CB16" t="str">
        <f t="shared" si="21"/>
        <v/>
      </c>
      <c r="CC16" t="str">
        <f t="shared" si="22"/>
        <v/>
      </c>
      <c r="CD16" t="str">
        <f t="shared" si="23"/>
        <v/>
      </c>
    </row>
    <row r="17" spans="1:82" ht="15" customHeight="1" x14ac:dyDescent="0.25">
      <c r="A17" s="84" t="s">
        <v>44</v>
      </c>
      <c r="B17" s="171"/>
      <c r="C17" s="172"/>
      <c r="D17" s="172"/>
      <c r="E17" s="172"/>
      <c r="F17" s="172"/>
      <c r="G17" s="172"/>
      <c r="H17" s="172"/>
      <c r="I17" s="172"/>
      <c r="J17" s="172"/>
      <c r="K17" s="172"/>
      <c r="L17" s="173"/>
      <c r="M17" s="112" t="str">
        <f>IFERROR(VLOOKUP(B17,CL1:CM15,2,FALSE),"")</f>
        <v/>
      </c>
      <c r="N17" s="82" t="s">
        <v>46</v>
      </c>
      <c r="O17" s="81"/>
      <c r="P17" s="171"/>
      <c r="Q17" s="172"/>
      <c r="R17" s="172"/>
      <c r="S17" s="172"/>
      <c r="T17" s="172"/>
      <c r="U17" s="172"/>
      <c r="V17" s="172"/>
      <c r="W17" s="172"/>
      <c r="X17" s="172"/>
      <c r="Y17" s="172"/>
      <c r="Z17" s="172"/>
      <c r="AA17" s="173"/>
      <c r="AB17" s="81"/>
      <c r="AC17" s="81"/>
      <c r="AD17" s="81"/>
      <c r="AE17" s="81"/>
      <c r="AF17" s="81"/>
      <c r="AG17" s="186" t="s">
        <v>48</v>
      </c>
      <c r="AH17" s="186"/>
      <c r="AI17" s="171"/>
      <c r="AJ17" s="172"/>
      <c r="AK17" s="172"/>
      <c r="AL17" s="172"/>
      <c r="AM17" s="172"/>
      <c r="AN17" s="172"/>
      <c r="AO17" s="172"/>
      <c r="AP17" s="172"/>
      <c r="AQ17" s="172"/>
      <c r="AR17" s="172"/>
      <c r="AS17" s="172"/>
      <c r="AT17" s="173"/>
      <c r="AU17" s="121" t="str">
        <f>IFERROR(VLOOKUP(AI17,BA:BC,3,FALSE),"")</f>
        <v/>
      </c>
      <c r="AV17" s="115"/>
      <c r="BA17" t="s">
        <v>191</v>
      </c>
      <c r="BC17" t="s">
        <v>501</v>
      </c>
      <c r="BD17">
        <f>ROWS($BA$1:BA17)</f>
        <v>17</v>
      </c>
      <c r="BE17" s="116">
        <f t="shared" si="19"/>
        <v>17</v>
      </c>
      <c r="BF17" s="116">
        <f t="shared" si="0"/>
        <v>17</v>
      </c>
      <c r="BG17" s="116" t="str">
        <f t="shared" si="1"/>
        <v>BA-Bosnia and Herzegovina</v>
      </c>
      <c r="BH17" s="117">
        <f t="shared" si="2"/>
        <v>17</v>
      </c>
      <c r="BI17" s="117">
        <f t="shared" si="3"/>
        <v>17</v>
      </c>
      <c r="BJ17" s="117" t="str">
        <f t="shared" si="4"/>
        <v>BA-Bosnia and Herzegovina</v>
      </c>
      <c r="BK17" s="119">
        <f t="shared" si="5"/>
        <v>17</v>
      </c>
      <c r="BL17" s="119">
        <f t="shared" si="6"/>
        <v>17</v>
      </c>
      <c r="BM17" s="119" t="str">
        <f t="shared" si="7"/>
        <v>BA-Bosnia and Herzegovina</v>
      </c>
      <c r="BN17" s="118">
        <f t="shared" si="8"/>
        <v>17</v>
      </c>
      <c r="BO17" s="118">
        <f t="shared" si="9"/>
        <v>17</v>
      </c>
      <c r="BP17" s="118" t="str">
        <f t="shared" si="10"/>
        <v>BA-Bosnia and Herzegovina</v>
      </c>
      <c r="BQ17" s="120">
        <f t="shared" si="11"/>
        <v>17</v>
      </c>
      <c r="BR17" s="120">
        <f t="shared" si="12"/>
        <v>17</v>
      </c>
      <c r="BS17" s="120" t="str">
        <f t="shared" si="13"/>
        <v>BA-Bosnia and Herzegovina</v>
      </c>
      <c r="BV17" t="s">
        <v>431</v>
      </c>
      <c r="BW17" t="s">
        <v>748</v>
      </c>
      <c r="BX17">
        <f>ROWS($BW$1:BW17)</f>
        <v>17</v>
      </c>
      <c r="BY17">
        <f t="shared" si="14"/>
        <v>17</v>
      </c>
      <c r="BZ17">
        <f t="shared" si="15"/>
        <v>17</v>
      </c>
      <c r="CA17" t="str">
        <f t="shared" si="16"/>
        <v>180000-Printing and reproduction of recorded media</v>
      </c>
      <c r="CB17" t="str">
        <f t="shared" si="21"/>
        <v/>
      </c>
      <c r="CC17" t="str">
        <f t="shared" si="22"/>
        <v/>
      </c>
      <c r="CD17" t="str">
        <f t="shared" si="23"/>
        <v/>
      </c>
    </row>
    <row r="18" spans="1:82" ht="9" customHeight="1" x14ac:dyDescent="0.25">
      <c r="A18" s="85"/>
      <c r="B18" s="86" t="s">
        <v>45</v>
      </c>
      <c r="C18" s="81"/>
      <c r="D18" s="81"/>
      <c r="E18" s="81"/>
      <c r="F18" s="81"/>
      <c r="G18" s="81"/>
      <c r="H18" s="81"/>
      <c r="I18" s="81"/>
      <c r="J18" s="81"/>
      <c r="K18" s="81"/>
      <c r="L18" s="81"/>
      <c r="M18" s="81"/>
      <c r="N18" s="81"/>
      <c r="O18" s="179" t="s">
        <v>803</v>
      </c>
      <c r="P18" s="179"/>
      <c r="Q18" s="179"/>
      <c r="R18" s="179"/>
      <c r="S18" s="179"/>
      <c r="T18" s="179"/>
      <c r="U18" s="179"/>
      <c r="V18" s="179"/>
      <c r="W18" s="179"/>
      <c r="X18" s="179"/>
      <c r="Y18" s="179"/>
      <c r="Z18" s="179"/>
      <c r="AA18" s="179"/>
      <c r="AB18" s="81"/>
      <c r="AC18" s="81"/>
      <c r="AD18" s="81"/>
      <c r="AE18" s="81"/>
      <c r="AF18" s="81"/>
      <c r="AG18" s="81"/>
      <c r="AH18" s="81"/>
      <c r="AI18" s="86"/>
      <c r="AJ18" s="86" t="s">
        <v>47</v>
      </c>
      <c r="AK18" s="81"/>
      <c r="AL18" s="81"/>
      <c r="AM18" s="81"/>
      <c r="AN18" s="81"/>
      <c r="AO18" s="81"/>
      <c r="AP18" s="81"/>
      <c r="AQ18" s="81"/>
      <c r="AR18" s="81"/>
      <c r="AS18" s="81"/>
      <c r="AT18" s="81"/>
      <c r="AU18" s="83"/>
      <c r="AV18" s="114"/>
      <c r="BA18" t="s">
        <v>192</v>
      </c>
      <c r="BC18" t="s">
        <v>502</v>
      </c>
      <c r="BD18">
        <f>ROWS($BA$1:BA18)</f>
        <v>18</v>
      </c>
      <c r="BE18" s="116">
        <f t="shared" si="19"/>
        <v>18</v>
      </c>
      <c r="BF18" s="116">
        <f t="shared" si="0"/>
        <v>18</v>
      </c>
      <c r="BG18" s="116" t="str">
        <f t="shared" si="1"/>
        <v>BB-Barbados</v>
      </c>
      <c r="BH18" s="117">
        <f t="shared" si="2"/>
        <v>18</v>
      </c>
      <c r="BI18" s="117">
        <f t="shared" si="3"/>
        <v>18</v>
      </c>
      <c r="BJ18" s="117" t="str">
        <f t="shared" si="4"/>
        <v>BB-Barbados</v>
      </c>
      <c r="BK18" s="119">
        <f t="shared" si="5"/>
        <v>18</v>
      </c>
      <c r="BL18" s="119">
        <f t="shared" si="6"/>
        <v>18</v>
      </c>
      <c r="BM18" s="119" t="str">
        <f t="shared" si="7"/>
        <v>BB-Barbados</v>
      </c>
      <c r="BN18" s="118">
        <f t="shared" si="8"/>
        <v>18</v>
      </c>
      <c r="BO18" s="118">
        <f t="shared" si="9"/>
        <v>18</v>
      </c>
      <c r="BP18" s="118" t="str">
        <f t="shared" si="10"/>
        <v>BB-Barbados</v>
      </c>
      <c r="BQ18" s="120">
        <f t="shared" si="11"/>
        <v>18</v>
      </c>
      <c r="BR18" s="120">
        <f t="shared" si="12"/>
        <v>18</v>
      </c>
      <c r="BS18" s="120" t="str">
        <f t="shared" si="13"/>
        <v>BB-Barbados</v>
      </c>
      <c r="BV18" t="s">
        <v>432</v>
      </c>
      <c r="BW18" t="s">
        <v>749</v>
      </c>
      <c r="BX18">
        <f>ROWS($BW$1:BW18)</f>
        <v>18</v>
      </c>
      <c r="BY18">
        <f t="shared" si="14"/>
        <v>18</v>
      </c>
      <c r="BZ18">
        <f t="shared" si="15"/>
        <v>18</v>
      </c>
      <c r="CA18" t="str">
        <f t="shared" si="16"/>
        <v>190000-Manufacture of coke and refined petroleum products</v>
      </c>
      <c r="CB18" t="str">
        <f t="shared" si="21"/>
        <v/>
      </c>
      <c r="CC18" t="str">
        <f t="shared" si="22"/>
        <v/>
      </c>
      <c r="CD18" t="str">
        <f t="shared" si="23"/>
        <v/>
      </c>
    </row>
    <row r="19" spans="1:82" ht="13.5" customHeight="1" x14ac:dyDescent="0.25">
      <c r="A19" s="180" t="s">
        <v>49</v>
      </c>
      <c r="B19" s="181"/>
      <c r="C19" s="174"/>
      <c r="D19" s="172"/>
      <c r="E19" s="172"/>
      <c r="F19" s="172"/>
      <c r="G19" s="172"/>
      <c r="H19" s="172"/>
      <c r="I19" s="172"/>
      <c r="J19" s="172"/>
      <c r="K19" s="172"/>
      <c r="L19" s="173"/>
      <c r="M19" s="81"/>
      <c r="N19" s="82" t="s">
        <v>51</v>
      </c>
      <c r="O19" s="81"/>
      <c r="P19" s="174"/>
      <c r="Q19" s="172"/>
      <c r="R19" s="172"/>
      <c r="S19" s="172"/>
      <c r="T19" s="172"/>
      <c r="U19" s="172"/>
      <c r="V19" s="172"/>
      <c r="W19" s="172"/>
      <c r="X19" s="172"/>
      <c r="Y19" s="173"/>
      <c r="Z19" s="81"/>
      <c r="AA19" s="81"/>
      <c r="AB19" s="81"/>
      <c r="AC19" s="81"/>
      <c r="AD19" s="81"/>
      <c r="AE19" s="81"/>
      <c r="AF19" s="81"/>
      <c r="AG19" s="81"/>
      <c r="AH19" s="81"/>
      <c r="AI19" s="81"/>
      <c r="AJ19" s="81"/>
      <c r="AK19" s="81"/>
      <c r="AL19" s="81"/>
      <c r="AM19" s="81"/>
      <c r="AN19" s="81"/>
      <c r="AO19" s="81"/>
      <c r="AP19" s="81"/>
      <c r="AQ19" s="81"/>
      <c r="AR19" s="81"/>
      <c r="AS19" s="81"/>
      <c r="AT19" s="81"/>
      <c r="AU19" s="83"/>
      <c r="AV19" s="114"/>
      <c r="BA19" t="s">
        <v>193</v>
      </c>
      <c r="BC19" t="s">
        <v>503</v>
      </c>
      <c r="BD19">
        <f>ROWS($BA$1:BA19)</f>
        <v>19</v>
      </c>
      <c r="BE19" s="116">
        <f t="shared" si="19"/>
        <v>19</v>
      </c>
      <c r="BF19" s="116">
        <f t="shared" si="0"/>
        <v>19</v>
      </c>
      <c r="BG19" s="116" t="str">
        <f t="shared" si="1"/>
        <v>BD-Bangladesh</v>
      </c>
      <c r="BH19" s="117">
        <f t="shared" si="2"/>
        <v>19</v>
      </c>
      <c r="BI19" s="117">
        <f t="shared" si="3"/>
        <v>19</v>
      </c>
      <c r="BJ19" s="117" t="str">
        <f t="shared" si="4"/>
        <v>BD-Bangladesh</v>
      </c>
      <c r="BK19" s="119">
        <f t="shared" si="5"/>
        <v>19</v>
      </c>
      <c r="BL19" s="119">
        <f t="shared" si="6"/>
        <v>19</v>
      </c>
      <c r="BM19" s="119" t="str">
        <f t="shared" si="7"/>
        <v>BD-Bangladesh</v>
      </c>
      <c r="BN19" s="118">
        <f t="shared" si="8"/>
        <v>19</v>
      </c>
      <c r="BO19" s="118">
        <f t="shared" si="9"/>
        <v>19</v>
      </c>
      <c r="BP19" s="118" t="str">
        <f t="shared" si="10"/>
        <v>BD-Bangladesh</v>
      </c>
      <c r="BQ19" s="120">
        <f t="shared" si="11"/>
        <v>19</v>
      </c>
      <c r="BR19" s="120">
        <f t="shared" si="12"/>
        <v>19</v>
      </c>
      <c r="BS19" s="120" t="str">
        <f t="shared" si="13"/>
        <v>BD-Bangladesh</v>
      </c>
      <c r="BV19" t="s">
        <v>433</v>
      </c>
      <c r="BW19" t="s">
        <v>750</v>
      </c>
      <c r="BX19">
        <f>ROWS($BW$1:BW19)</f>
        <v>19</v>
      </c>
      <c r="BY19">
        <f t="shared" si="14"/>
        <v>19</v>
      </c>
      <c r="BZ19">
        <f t="shared" si="15"/>
        <v>19</v>
      </c>
      <c r="CA19" t="str">
        <f t="shared" si="16"/>
        <v>200000-Manufacture of chemicals and chemical products</v>
      </c>
      <c r="CB19" t="str">
        <f t="shared" si="21"/>
        <v/>
      </c>
      <c r="CC19" t="str">
        <f t="shared" si="22"/>
        <v/>
      </c>
      <c r="CD19" t="str">
        <f t="shared" si="23"/>
        <v/>
      </c>
    </row>
    <row r="20" spans="1:82" ht="9" customHeight="1" thickBot="1" x14ac:dyDescent="0.3">
      <c r="A20" s="88"/>
      <c r="B20" s="89"/>
      <c r="C20" s="90" t="s">
        <v>169</v>
      </c>
      <c r="D20" s="89"/>
      <c r="E20" s="89"/>
      <c r="F20" s="89"/>
      <c r="G20" s="89"/>
      <c r="H20" s="89"/>
      <c r="I20" s="89"/>
      <c r="J20" s="89"/>
      <c r="K20" s="89"/>
      <c r="L20" s="89"/>
      <c r="M20" s="89"/>
      <c r="N20" s="89"/>
      <c r="O20" s="89"/>
      <c r="P20" s="90" t="s">
        <v>170</v>
      </c>
      <c r="Q20" s="89"/>
      <c r="R20" s="89"/>
      <c r="S20" s="89"/>
      <c r="T20" s="90"/>
      <c r="U20" s="89"/>
      <c r="V20" s="89"/>
      <c r="W20" s="89"/>
      <c r="X20" s="89"/>
      <c r="Y20" s="89"/>
      <c r="Z20" s="89"/>
      <c r="AA20" s="89"/>
      <c r="AB20" s="89"/>
      <c r="AC20" s="89"/>
      <c r="AD20" s="89"/>
      <c r="AE20" s="89"/>
      <c r="AF20" s="89"/>
      <c r="AG20" s="89"/>
      <c r="AH20" s="89"/>
      <c r="AI20" s="89"/>
      <c r="AJ20" s="89"/>
      <c r="AK20" s="89"/>
      <c r="AL20" s="89"/>
      <c r="AM20" s="89"/>
      <c r="AN20" s="89"/>
      <c r="AO20" s="89"/>
      <c r="AP20" s="89"/>
      <c r="AQ20" s="89"/>
      <c r="AR20" s="89"/>
      <c r="AS20" s="89"/>
      <c r="AT20" s="89"/>
      <c r="AU20" s="91"/>
      <c r="BA20" t="s">
        <v>194</v>
      </c>
      <c r="BC20" t="s">
        <v>504</v>
      </c>
      <c r="BD20">
        <f>ROWS($BA$1:BA20)</f>
        <v>20</v>
      </c>
      <c r="BE20" s="116">
        <f t="shared" si="19"/>
        <v>20</v>
      </c>
      <c r="BF20" s="116">
        <f t="shared" si="0"/>
        <v>20</v>
      </c>
      <c r="BG20" s="116" t="str">
        <f t="shared" si="1"/>
        <v>BE-Belgium</v>
      </c>
      <c r="BH20" s="117">
        <f t="shared" si="2"/>
        <v>20</v>
      </c>
      <c r="BI20" s="117">
        <f t="shared" si="3"/>
        <v>20</v>
      </c>
      <c r="BJ20" s="117" t="str">
        <f t="shared" si="4"/>
        <v>BE-Belgium</v>
      </c>
      <c r="BK20" s="119">
        <f t="shared" si="5"/>
        <v>20</v>
      </c>
      <c r="BL20" s="119">
        <f t="shared" si="6"/>
        <v>20</v>
      </c>
      <c r="BM20" s="119" t="str">
        <f t="shared" si="7"/>
        <v>BE-Belgium</v>
      </c>
      <c r="BN20" s="118">
        <f t="shared" si="8"/>
        <v>20</v>
      </c>
      <c r="BO20" s="118">
        <f t="shared" si="9"/>
        <v>20</v>
      </c>
      <c r="BP20" s="118" t="str">
        <f t="shared" si="10"/>
        <v>BE-Belgium</v>
      </c>
      <c r="BQ20" s="120">
        <f t="shared" si="11"/>
        <v>20</v>
      </c>
      <c r="BR20" s="120">
        <f t="shared" si="12"/>
        <v>20</v>
      </c>
      <c r="BS20" s="120" t="str">
        <f t="shared" si="13"/>
        <v>BE-Belgium</v>
      </c>
      <c r="BV20" t="s">
        <v>434</v>
      </c>
      <c r="BW20" t="s">
        <v>751</v>
      </c>
      <c r="BX20">
        <f>ROWS($BW$1:BW20)</f>
        <v>20</v>
      </c>
      <c r="BY20">
        <f t="shared" si="14"/>
        <v>20</v>
      </c>
      <c r="BZ20">
        <f t="shared" si="15"/>
        <v>20</v>
      </c>
      <c r="CA20" t="str">
        <f t="shared" si="16"/>
        <v>210000-Manufacture of basic pharmaceutical products and pharmaceutical preparations</v>
      </c>
      <c r="CB20" t="str">
        <f t="shared" si="21"/>
        <v/>
      </c>
      <c r="CC20" t="str">
        <f t="shared" si="22"/>
        <v/>
      </c>
      <c r="CD20" t="str">
        <f t="shared" si="23"/>
        <v/>
      </c>
    </row>
    <row r="21" spans="1:82" ht="9" customHeight="1" x14ac:dyDescent="0.25">
      <c r="A21" s="42"/>
      <c r="B21" s="43"/>
      <c r="C21" s="43"/>
      <c r="D21" s="43"/>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4"/>
      <c r="BA21" t="s">
        <v>195</v>
      </c>
      <c r="BC21" t="s">
        <v>505</v>
      </c>
      <c r="BD21">
        <f>ROWS($BA$1:BA21)</f>
        <v>21</v>
      </c>
      <c r="BE21" s="116">
        <f t="shared" si="19"/>
        <v>21</v>
      </c>
      <c r="BF21" s="116">
        <f t="shared" si="0"/>
        <v>21</v>
      </c>
      <c r="BG21" s="116" t="str">
        <f t="shared" si="1"/>
        <v>BF-Burkina Faso</v>
      </c>
      <c r="BH21" s="117">
        <f t="shared" si="2"/>
        <v>21</v>
      </c>
      <c r="BI21" s="117">
        <f t="shared" si="3"/>
        <v>21</v>
      </c>
      <c r="BJ21" s="117" t="str">
        <f t="shared" si="4"/>
        <v>BF-Burkina Faso</v>
      </c>
      <c r="BK21" s="119">
        <f t="shared" si="5"/>
        <v>21</v>
      </c>
      <c r="BL21" s="119">
        <f t="shared" si="6"/>
        <v>21</v>
      </c>
      <c r="BM21" s="119" t="str">
        <f t="shared" si="7"/>
        <v>BF-Burkina Faso</v>
      </c>
      <c r="BN21" s="118">
        <f t="shared" si="8"/>
        <v>21</v>
      </c>
      <c r="BO21" s="118">
        <f t="shared" si="9"/>
        <v>21</v>
      </c>
      <c r="BP21" s="118" t="str">
        <f t="shared" si="10"/>
        <v>BF-Burkina Faso</v>
      </c>
      <c r="BQ21" s="120">
        <f t="shared" si="11"/>
        <v>21</v>
      </c>
      <c r="BR21" s="120">
        <f t="shared" si="12"/>
        <v>21</v>
      </c>
      <c r="BS21" s="120" t="str">
        <f t="shared" si="13"/>
        <v>BF-Burkina Faso</v>
      </c>
      <c r="BV21" t="s">
        <v>435</v>
      </c>
      <c r="BW21" t="s">
        <v>752</v>
      </c>
      <c r="BX21">
        <f>ROWS($BW$1:BW21)</f>
        <v>21</v>
      </c>
      <c r="BY21">
        <f t="shared" si="14"/>
        <v>21</v>
      </c>
      <c r="BZ21">
        <f t="shared" si="15"/>
        <v>21</v>
      </c>
      <c r="CA21" t="str">
        <f t="shared" si="16"/>
        <v>220000-Manufacture of rubber and plastic products</v>
      </c>
      <c r="CB21" t="str">
        <f t="shared" si="21"/>
        <v/>
      </c>
      <c r="CC21" t="str">
        <f t="shared" si="22"/>
        <v/>
      </c>
      <c r="CD21" t="str">
        <f t="shared" si="23"/>
        <v/>
      </c>
    </row>
    <row r="22" spans="1:82" ht="10.5" customHeight="1" x14ac:dyDescent="0.25">
      <c r="A22" s="45" t="s">
        <v>75</v>
      </c>
      <c r="B22" s="46" t="s">
        <v>76</v>
      </c>
      <c r="C22" s="47"/>
      <c r="D22" s="47"/>
      <c r="E22" s="47"/>
      <c r="F22" s="47"/>
      <c r="G22" s="47"/>
      <c r="H22" s="47"/>
      <c r="I22" s="47"/>
      <c r="J22" s="47"/>
      <c r="K22" s="47"/>
      <c r="L22" s="47"/>
      <c r="M22" s="48" t="s">
        <v>77</v>
      </c>
      <c r="N22" s="47"/>
      <c r="O22" s="47"/>
      <c r="P22" s="47"/>
      <c r="Q22" s="47"/>
      <c r="R22" s="47"/>
      <c r="S22" s="47"/>
      <c r="T22" s="47"/>
      <c r="U22" s="47"/>
      <c r="V22" s="47"/>
      <c r="W22" s="47"/>
      <c r="X22" s="47"/>
      <c r="Y22" s="47"/>
      <c r="Z22" s="47"/>
      <c r="AA22" s="47"/>
      <c r="AB22" s="47"/>
      <c r="AC22" s="47"/>
      <c r="AD22" s="47"/>
      <c r="AE22" s="47"/>
      <c r="AF22" s="47"/>
      <c r="AG22" s="47"/>
      <c r="AH22" s="47"/>
      <c r="AI22" s="47"/>
      <c r="AJ22" s="47"/>
      <c r="AK22" s="47"/>
      <c r="AL22" s="47"/>
      <c r="AM22" s="47"/>
      <c r="AN22" s="47"/>
      <c r="AO22" s="47"/>
      <c r="AP22" s="47"/>
      <c r="AQ22" s="47"/>
      <c r="AR22" s="47"/>
      <c r="AS22" s="47"/>
      <c r="AT22" s="47"/>
      <c r="AU22" s="49"/>
      <c r="BA22" t="s">
        <v>196</v>
      </c>
      <c r="BC22" t="s">
        <v>506</v>
      </c>
      <c r="BD22">
        <f>ROWS($BA$1:BA22)</f>
        <v>22</v>
      </c>
      <c r="BE22" s="116">
        <f t="shared" si="19"/>
        <v>22</v>
      </c>
      <c r="BF22" s="116">
        <f t="shared" si="0"/>
        <v>22</v>
      </c>
      <c r="BG22" s="116" t="str">
        <f t="shared" si="1"/>
        <v>BG-Bulgaria</v>
      </c>
      <c r="BH22" s="117">
        <f t="shared" si="2"/>
        <v>22</v>
      </c>
      <c r="BI22" s="117">
        <f t="shared" si="3"/>
        <v>22</v>
      </c>
      <c r="BJ22" s="117" t="str">
        <f t="shared" si="4"/>
        <v>BG-Bulgaria</v>
      </c>
      <c r="BK22" s="119">
        <f t="shared" si="5"/>
        <v>22</v>
      </c>
      <c r="BL22" s="119">
        <f t="shared" si="6"/>
        <v>22</v>
      </c>
      <c r="BM22" s="119" t="str">
        <f t="shared" si="7"/>
        <v>BG-Bulgaria</v>
      </c>
      <c r="BN22" s="118">
        <f t="shared" si="8"/>
        <v>22</v>
      </c>
      <c r="BO22" s="118">
        <f t="shared" si="9"/>
        <v>22</v>
      </c>
      <c r="BP22" s="118" t="str">
        <f t="shared" si="10"/>
        <v>BG-Bulgaria</v>
      </c>
      <c r="BQ22" s="120">
        <f t="shared" si="11"/>
        <v>22</v>
      </c>
      <c r="BR22" s="120">
        <f t="shared" si="12"/>
        <v>22</v>
      </c>
      <c r="BS22" s="120" t="str">
        <f t="shared" si="13"/>
        <v>BG-Bulgaria</v>
      </c>
      <c r="BV22" t="s">
        <v>436</v>
      </c>
      <c r="BW22" t="s">
        <v>753</v>
      </c>
      <c r="BX22">
        <f>ROWS($BW$1:BW22)</f>
        <v>22</v>
      </c>
      <c r="BY22">
        <f t="shared" si="14"/>
        <v>22</v>
      </c>
      <c r="BZ22">
        <f t="shared" si="15"/>
        <v>22</v>
      </c>
      <c r="CA22" t="str">
        <f t="shared" si="16"/>
        <v>230000-Manufacture of other non-metallic mineral products</v>
      </c>
      <c r="CB22" t="str">
        <f t="shared" si="21"/>
        <v/>
      </c>
      <c r="CC22" t="str">
        <f t="shared" si="22"/>
        <v/>
      </c>
      <c r="CD22" t="str">
        <f t="shared" si="23"/>
        <v/>
      </c>
    </row>
    <row r="23" spans="1:82" ht="15" customHeight="1" x14ac:dyDescent="0.25">
      <c r="A23" s="50" t="s">
        <v>78</v>
      </c>
      <c r="B23" s="171"/>
      <c r="C23" s="172"/>
      <c r="D23" s="172"/>
      <c r="E23" s="172"/>
      <c r="F23" s="172"/>
      <c r="G23" s="172"/>
      <c r="H23" s="172"/>
      <c r="I23" s="172"/>
      <c r="J23" s="172"/>
      <c r="K23" s="172"/>
      <c r="L23" s="172"/>
      <c r="M23" s="172"/>
      <c r="N23" s="172"/>
      <c r="O23" s="172"/>
      <c r="P23" s="172"/>
      <c r="Q23" s="172"/>
      <c r="R23" s="172"/>
      <c r="S23" s="172"/>
      <c r="T23" s="172"/>
      <c r="U23" s="172"/>
      <c r="V23" s="172"/>
      <c r="W23" s="172"/>
      <c r="X23" s="172"/>
      <c r="Y23" s="172"/>
      <c r="Z23" s="172"/>
      <c r="AA23" s="172"/>
      <c r="AB23" s="172"/>
      <c r="AC23" s="172"/>
      <c r="AD23" s="172"/>
      <c r="AE23" s="172"/>
      <c r="AF23" s="172"/>
      <c r="AG23" s="172"/>
      <c r="AH23" s="172"/>
      <c r="AI23" s="172"/>
      <c r="AJ23" s="172"/>
      <c r="AK23" s="172"/>
      <c r="AL23" s="172"/>
      <c r="AM23" s="172"/>
      <c r="AN23" s="172"/>
      <c r="AO23" s="172"/>
      <c r="AP23" s="172"/>
      <c r="AQ23" s="172"/>
      <c r="AR23" s="172"/>
      <c r="AS23" s="172"/>
      <c r="AT23" s="173"/>
      <c r="AU23" s="49"/>
      <c r="BA23" t="s">
        <v>197</v>
      </c>
      <c r="BC23" t="s">
        <v>507</v>
      </c>
      <c r="BD23">
        <f>ROWS($BA$1:BA23)</f>
        <v>23</v>
      </c>
      <c r="BE23" s="116">
        <f t="shared" si="19"/>
        <v>23</v>
      </c>
      <c r="BF23" s="116">
        <f t="shared" si="0"/>
        <v>23</v>
      </c>
      <c r="BG23" s="116" t="str">
        <f t="shared" si="1"/>
        <v>BH-Bahrain</v>
      </c>
      <c r="BH23" s="117">
        <f t="shared" si="2"/>
        <v>23</v>
      </c>
      <c r="BI23" s="117">
        <f t="shared" si="3"/>
        <v>23</v>
      </c>
      <c r="BJ23" s="117" t="str">
        <f t="shared" si="4"/>
        <v>BH-Bahrain</v>
      </c>
      <c r="BK23" s="119">
        <f t="shared" si="5"/>
        <v>23</v>
      </c>
      <c r="BL23" s="119">
        <f t="shared" si="6"/>
        <v>23</v>
      </c>
      <c r="BM23" s="119" t="str">
        <f t="shared" si="7"/>
        <v>BH-Bahrain</v>
      </c>
      <c r="BN23" s="118">
        <f t="shared" si="8"/>
        <v>23</v>
      </c>
      <c r="BO23" s="118">
        <f t="shared" si="9"/>
        <v>23</v>
      </c>
      <c r="BP23" s="118" t="str">
        <f t="shared" si="10"/>
        <v>BH-Bahrain</v>
      </c>
      <c r="BQ23" s="120">
        <f t="shared" si="11"/>
        <v>23</v>
      </c>
      <c r="BR23" s="120">
        <f t="shared" si="12"/>
        <v>23</v>
      </c>
      <c r="BS23" s="120" t="str">
        <f t="shared" si="13"/>
        <v>BH-Bahrain</v>
      </c>
      <c r="BV23" t="s">
        <v>437</v>
      </c>
      <c r="BW23" t="s">
        <v>754</v>
      </c>
      <c r="BX23">
        <f>ROWS($BW$1:BW23)</f>
        <v>23</v>
      </c>
      <c r="BY23">
        <f t="shared" si="14"/>
        <v>23</v>
      </c>
      <c r="BZ23">
        <f t="shared" si="15"/>
        <v>23</v>
      </c>
      <c r="CA23" t="str">
        <f t="shared" si="16"/>
        <v>240000-Manufacture of basic metals</v>
      </c>
      <c r="CB23" t="str">
        <f t="shared" si="21"/>
        <v/>
      </c>
      <c r="CC23" t="str">
        <f t="shared" si="22"/>
        <v/>
      </c>
      <c r="CD23" t="str">
        <f t="shared" si="23"/>
        <v/>
      </c>
    </row>
    <row r="24" spans="1:82" ht="9" customHeight="1" x14ac:dyDescent="0.25">
      <c r="A24" s="52"/>
      <c r="B24" s="53" t="s">
        <v>79</v>
      </c>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47"/>
      <c r="AN24" s="47"/>
      <c r="AO24" s="47"/>
      <c r="AP24" s="47"/>
      <c r="AQ24" s="47"/>
      <c r="AR24" s="47"/>
      <c r="AS24" s="47"/>
      <c r="AT24" s="47"/>
      <c r="AU24" s="49"/>
      <c r="BA24" t="s">
        <v>198</v>
      </c>
      <c r="BC24" t="s">
        <v>508</v>
      </c>
      <c r="BD24">
        <f>ROWS($BA$1:BA24)</f>
        <v>24</v>
      </c>
      <c r="BE24" s="116">
        <f t="shared" si="19"/>
        <v>24</v>
      </c>
      <c r="BF24" s="116">
        <f t="shared" si="0"/>
        <v>24</v>
      </c>
      <c r="BG24" s="116" t="str">
        <f t="shared" si="1"/>
        <v>BI-Burundi</v>
      </c>
      <c r="BH24" s="117">
        <f t="shared" si="2"/>
        <v>24</v>
      </c>
      <c r="BI24" s="117">
        <f t="shared" si="3"/>
        <v>24</v>
      </c>
      <c r="BJ24" s="117" t="str">
        <f t="shared" si="4"/>
        <v>BI-Burundi</v>
      </c>
      <c r="BK24" s="119">
        <f t="shared" si="5"/>
        <v>24</v>
      </c>
      <c r="BL24" s="119">
        <f t="shared" si="6"/>
        <v>24</v>
      </c>
      <c r="BM24" s="119" t="str">
        <f t="shared" si="7"/>
        <v>BI-Burundi</v>
      </c>
      <c r="BN24" s="118">
        <f t="shared" si="8"/>
        <v>24</v>
      </c>
      <c r="BO24" s="118">
        <f t="shared" si="9"/>
        <v>24</v>
      </c>
      <c r="BP24" s="118" t="str">
        <f t="shared" si="10"/>
        <v>BI-Burundi</v>
      </c>
      <c r="BQ24" s="120">
        <f t="shared" si="11"/>
        <v>24</v>
      </c>
      <c r="BR24" s="120">
        <f t="shared" si="12"/>
        <v>24</v>
      </c>
      <c r="BS24" s="120" t="str">
        <f t="shared" si="13"/>
        <v>BI-Burundi</v>
      </c>
      <c r="BV24" t="s">
        <v>438</v>
      </c>
      <c r="BW24" t="s">
        <v>755</v>
      </c>
      <c r="BX24">
        <f>ROWS($BW$1:BW24)</f>
        <v>24</v>
      </c>
      <c r="BY24">
        <f t="shared" si="14"/>
        <v>24</v>
      </c>
      <c r="BZ24">
        <f t="shared" si="15"/>
        <v>24</v>
      </c>
      <c r="CA24" t="str">
        <f t="shared" si="16"/>
        <v>250000-Manufacture of fabricated metal products, except machinery and equipment</v>
      </c>
      <c r="CB24" t="str">
        <f t="shared" si="21"/>
        <v/>
      </c>
      <c r="CC24" t="str">
        <f t="shared" si="22"/>
        <v/>
      </c>
      <c r="CD24" t="str">
        <f t="shared" si="23"/>
        <v/>
      </c>
    </row>
    <row r="25" spans="1:82" ht="14.45" customHeight="1" x14ac:dyDescent="0.25">
      <c r="A25" s="50" t="s">
        <v>80</v>
      </c>
      <c r="B25" s="171"/>
      <c r="C25" s="172"/>
      <c r="D25" s="172"/>
      <c r="E25" s="172"/>
      <c r="F25" s="172"/>
      <c r="G25" s="172"/>
      <c r="H25" s="172"/>
      <c r="I25" s="172"/>
      <c r="J25" s="172"/>
      <c r="K25" s="172"/>
      <c r="L25" s="172"/>
      <c r="M25" s="172"/>
      <c r="N25" s="172"/>
      <c r="O25" s="172"/>
      <c r="P25" s="172"/>
      <c r="Q25" s="172"/>
      <c r="R25" s="172"/>
      <c r="S25" s="172"/>
      <c r="T25" s="172"/>
      <c r="U25" s="173"/>
      <c r="V25" s="47"/>
      <c r="W25" s="54" t="s">
        <v>82</v>
      </c>
      <c r="X25" s="171"/>
      <c r="Y25" s="172"/>
      <c r="Z25" s="172"/>
      <c r="AA25" s="172"/>
      <c r="AB25" s="172"/>
      <c r="AC25" s="172"/>
      <c r="AD25" s="172"/>
      <c r="AE25" s="172"/>
      <c r="AF25" s="172"/>
      <c r="AG25" s="172"/>
      <c r="AH25" s="172"/>
      <c r="AI25" s="172"/>
      <c r="AJ25" s="172"/>
      <c r="AK25" s="172"/>
      <c r="AL25" s="172"/>
      <c r="AM25" s="172"/>
      <c r="AN25" s="172"/>
      <c r="AO25" s="172"/>
      <c r="AP25" s="172"/>
      <c r="AQ25" s="172"/>
      <c r="AR25" s="172"/>
      <c r="AS25" s="172"/>
      <c r="AT25" s="173"/>
      <c r="AU25" s="122" t="str">
        <f>IFERROR(VLOOKUP(LISTU3COUNTY,VALSTYBES,3,FALSE),"")</f>
        <v/>
      </c>
      <c r="BA25" t="s">
        <v>199</v>
      </c>
      <c r="BC25" t="s">
        <v>509</v>
      </c>
      <c r="BD25">
        <f>ROWS($BA$1:BA25)</f>
        <v>25</v>
      </c>
      <c r="BE25" s="116">
        <f t="shared" si="19"/>
        <v>25</v>
      </c>
      <c r="BF25" s="116">
        <f t="shared" si="0"/>
        <v>25</v>
      </c>
      <c r="BG25" s="116" t="str">
        <f t="shared" si="1"/>
        <v>BJ-Benin</v>
      </c>
      <c r="BH25" s="117">
        <f t="shared" si="2"/>
        <v>25</v>
      </c>
      <c r="BI25" s="117">
        <f t="shared" si="3"/>
        <v>25</v>
      </c>
      <c r="BJ25" s="117" t="str">
        <f t="shared" si="4"/>
        <v>BJ-Benin</v>
      </c>
      <c r="BK25" s="119">
        <f t="shared" si="5"/>
        <v>25</v>
      </c>
      <c r="BL25" s="119">
        <f t="shared" si="6"/>
        <v>25</v>
      </c>
      <c r="BM25" s="119" t="str">
        <f t="shared" si="7"/>
        <v>BJ-Benin</v>
      </c>
      <c r="BN25" s="118">
        <f t="shared" si="8"/>
        <v>25</v>
      </c>
      <c r="BO25" s="118">
        <f t="shared" si="9"/>
        <v>25</v>
      </c>
      <c r="BP25" s="118" t="str">
        <f t="shared" si="10"/>
        <v>BJ-Benin</v>
      </c>
      <c r="BQ25" s="120">
        <f t="shared" si="11"/>
        <v>25</v>
      </c>
      <c r="BR25" s="120">
        <f t="shared" si="12"/>
        <v>25</v>
      </c>
      <c r="BS25" s="120" t="str">
        <f t="shared" si="13"/>
        <v>BJ-Benin</v>
      </c>
      <c r="BV25" t="s">
        <v>439</v>
      </c>
      <c r="BW25" t="s">
        <v>756</v>
      </c>
      <c r="BX25">
        <f>ROWS($BW$1:BW25)</f>
        <v>25</v>
      </c>
      <c r="BY25">
        <f t="shared" si="14"/>
        <v>25</v>
      </c>
      <c r="BZ25">
        <f t="shared" si="15"/>
        <v>25</v>
      </c>
      <c r="CA25" t="str">
        <f t="shared" si="16"/>
        <v>260000-Manufacture of computer, electronic and optical products</v>
      </c>
      <c r="CB25" t="str">
        <f t="shared" si="21"/>
        <v/>
      </c>
      <c r="CC25" t="str">
        <f t="shared" si="22"/>
        <v/>
      </c>
      <c r="CD25" t="str">
        <f t="shared" si="23"/>
        <v/>
      </c>
    </row>
    <row r="26" spans="1:82" ht="12" customHeight="1" x14ac:dyDescent="0.25">
      <c r="A26" s="52"/>
      <c r="B26" s="53" t="s">
        <v>81</v>
      </c>
      <c r="C26" s="47"/>
      <c r="D26" s="47"/>
      <c r="E26" s="47"/>
      <c r="F26" s="47"/>
      <c r="G26" s="47"/>
      <c r="H26" s="47"/>
      <c r="I26" s="47"/>
      <c r="J26" s="47"/>
      <c r="K26" s="47"/>
      <c r="L26" s="47"/>
      <c r="M26" s="47"/>
      <c r="N26" s="47"/>
      <c r="O26" s="47"/>
      <c r="P26" s="47"/>
      <c r="Q26" s="47"/>
      <c r="R26" s="47"/>
      <c r="S26" s="47"/>
      <c r="T26" s="47"/>
      <c r="U26" s="47"/>
      <c r="V26" s="47"/>
      <c r="W26" s="47"/>
      <c r="X26" s="47"/>
      <c r="Y26" s="53" t="s">
        <v>84</v>
      </c>
      <c r="Z26" s="47"/>
      <c r="AA26" s="47"/>
      <c r="AB26" s="47"/>
      <c r="AC26" s="47"/>
      <c r="AD26" s="47"/>
      <c r="AE26" s="47"/>
      <c r="AF26" s="47"/>
      <c r="AG26" s="47"/>
      <c r="AH26" s="47"/>
      <c r="AI26" s="47"/>
      <c r="AJ26" s="47"/>
      <c r="AK26" s="47"/>
      <c r="AL26" s="47"/>
      <c r="AM26" s="47"/>
      <c r="AN26" s="47"/>
      <c r="AO26" s="47"/>
      <c r="AP26" s="47"/>
      <c r="AQ26" s="47"/>
      <c r="AR26" s="47"/>
      <c r="AS26" s="47"/>
      <c r="AT26" s="47"/>
      <c r="AU26" s="49"/>
      <c r="BA26" t="s">
        <v>200</v>
      </c>
      <c r="BC26" t="s">
        <v>510</v>
      </c>
      <c r="BD26">
        <f>ROWS($BA$1:BA26)</f>
        <v>26</v>
      </c>
      <c r="BE26" s="116">
        <f t="shared" si="19"/>
        <v>26</v>
      </c>
      <c r="BF26" s="116">
        <f t="shared" si="0"/>
        <v>26</v>
      </c>
      <c r="BG26" s="116" t="str">
        <f t="shared" si="1"/>
        <v>BM-Bermuda</v>
      </c>
      <c r="BH26" s="117">
        <f t="shared" si="2"/>
        <v>26</v>
      </c>
      <c r="BI26" s="117">
        <f t="shared" si="3"/>
        <v>26</v>
      </c>
      <c r="BJ26" s="117" t="str">
        <f t="shared" si="4"/>
        <v>BM-Bermuda</v>
      </c>
      <c r="BK26" s="119">
        <f t="shared" si="5"/>
        <v>26</v>
      </c>
      <c r="BL26" s="119">
        <f t="shared" si="6"/>
        <v>26</v>
      </c>
      <c r="BM26" s="119" t="str">
        <f t="shared" si="7"/>
        <v>BM-Bermuda</v>
      </c>
      <c r="BN26" s="118">
        <f t="shared" si="8"/>
        <v>26</v>
      </c>
      <c r="BO26" s="118">
        <f t="shared" si="9"/>
        <v>26</v>
      </c>
      <c r="BP26" s="118" t="str">
        <f t="shared" si="10"/>
        <v>BM-Bermuda</v>
      </c>
      <c r="BQ26" s="120">
        <f t="shared" si="11"/>
        <v>26</v>
      </c>
      <c r="BR26" s="120">
        <f t="shared" si="12"/>
        <v>26</v>
      </c>
      <c r="BS26" s="120" t="str">
        <f t="shared" si="13"/>
        <v>BM-Bermuda</v>
      </c>
      <c r="BV26" t="s">
        <v>440</v>
      </c>
      <c r="BW26" t="s">
        <v>757</v>
      </c>
      <c r="BX26">
        <f>ROWS($BW$1:BW26)</f>
        <v>26</v>
      </c>
      <c r="BY26">
        <f t="shared" si="14"/>
        <v>26</v>
      </c>
      <c r="BZ26">
        <f t="shared" si="15"/>
        <v>26</v>
      </c>
      <c r="CA26" t="str">
        <f t="shared" si="16"/>
        <v>270000-Manufacture of electrical equipment</v>
      </c>
      <c r="CB26" t="str">
        <f t="shared" si="21"/>
        <v/>
      </c>
      <c r="CC26" t="str">
        <f t="shared" si="22"/>
        <v/>
      </c>
      <c r="CD26" t="str">
        <f t="shared" si="23"/>
        <v/>
      </c>
    </row>
    <row r="27" spans="1:82" ht="15.75" customHeight="1" x14ac:dyDescent="0.25">
      <c r="A27" s="110" t="s">
        <v>83</v>
      </c>
      <c r="B27" s="171"/>
      <c r="C27" s="172"/>
      <c r="D27" s="172"/>
      <c r="E27" s="172"/>
      <c r="F27" s="172"/>
      <c r="G27" s="172"/>
      <c r="H27" s="172"/>
      <c r="I27" s="172"/>
      <c r="J27" s="172"/>
      <c r="K27" s="172"/>
      <c r="L27" s="172"/>
      <c r="M27" s="172"/>
      <c r="N27" s="172"/>
      <c r="O27" s="172"/>
      <c r="P27" s="172"/>
      <c r="Q27" s="172"/>
      <c r="R27" s="172"/>
      <c r="S27" s="172"/>
      <c r="T27" s="172"/>
      <c r="U27" s="172"/>
      <c r="V27" s="172"/>
      <c r="W27" s="172"/>
      <c r="X27" s="172"/>
      <c r="Y27" s="172"/>
      <c r="Z27" s="172"/>
      <c r="AA27" s="172"/>
      <c r="AB27" s="172"/>
      <c r="AC27" s="172"/>
      <c r="AD27" s="172"/>
      <c r="AE27" s="172"/>
      <c r="AF27" s="172"/>
      <c r="AG27" s="172"/>
      <c r="AH27" s="172"/>
      <c r="AI27" s="172"/>
      <c r="AJ27" s="172"/>
      <c r="AK27" s="172"/>
      <c r="AL27" s="172"/>
      <c r="AM27" s="172"/>
      <c r="AN27" s="172"/>
      <c r="AO27" s="172"/>
      <c r="AP27" s="172"/>
      <c r="AQ27" s="172"/>
      <c r="AR27" s="172"/>
      <c r="AS27" s="172"/>
      <c r="AT27" s="173"/>
      <c r="AU27" s="49"/>
      <c r="BA27" t="s">
        <v>201</v>
      </c>
      <c r="BC27" t="s">
        <v>511</v>
      </c>
      <c r="BD27">
        <f>ROWS($BA$1:BA27)</f>
        <v>27</v>
      </c>
      <c r="BE27" s="116">
        <f t="shared" si="19"/>
        <v>27</v>
      </c>
      <c r="BF27" s="116">
        <f t="shared" si="0"/>
        <v>27</v>
      </c>
      <c r="BG27" s="116" t="str">
        <f t="shared" si="1"/>
        <v>BN-Brunei Darussalam</v>
      </c>
      <c r="BH27" s="117">
        <f t="shared" si="2"/>
        <v>27</v>
      </c>
      <c r="BI27" s="117">
        <f t="shared" si="3"/>
        <v>27</v>
      </c>
      <c r="BJ27" s="117" t="str">
        <f t="shared" si="4"/>
        <v>BN-Brunei Darussalam</v>
      </c>
      <c r="BK27" s="119">
        <f t="shared" si="5"/>
        <v>27</v>
      </c>
      <c r="BL27" s="119">
        <f t="shared" si="6"/>
        <v>27</v>
      </c>
      <c r="BM27" s="119" t="str">
        <f t="shared" si="7"/>
        <v>BN-Brunei Darussalam</v>
      </c>
      <c r="BN27" s="118">
        <f t="shared" si="8"/>
        <v>27</v>
      </c>
      <c r="BO27" s="118">
        <f t="shared" si="9"/>
        <v>27</v>
      </c>
      <c r="BP27" s="118" t="str">
        <f t="shared" si="10"/>
        <v>BN-Brunei Darussalam</v>
      </c>
      <c r="BQ27" s="120">
        <f t="shared" si="11"/>
        <v>27</v>
      </c>
      <c r="BR27" s="120">
        <f t="shared" si="12"/>
        <v>27</v>
      </c>
      <c r="BS27" s="120" t="str">
        <f t="shared" si="13"/>
        <v>BN-Brunei Darussalam</v>
      </c>
      <c r="BV27" t="s">
        <v>441</v>
      </c>
      <c r="BW27" t="s">
        <v>758</v>
      </c>
      <c r="BX27">
        <f>ROWS($BW$1:BW27)</f>
        <v>27</v>
      </c>
      <c r="BY27">
        <f t="shared" si="14"/>
        <v>27</v>
      </c>
      <c r="BZ27">
        <f t="shared" si="15"/>
        <v>27</v>
      </c>
      <c r="CA27" t="str">
        <f t="shared" si="16"/>
        <v>280000-Manufacture of machinery and equipment n.e.c.</v>
      </c>
      <c r="CB27" t="str">
        <f t="shared" si="21"/>
        <v/>
      </c>
      <c r="CC27" t="str">
        <f t="shared" si="22"/>
        <v/>
      </c>
      <c r="CD27" t="str">
        <f t="shared" si="23"/>
        <v/>
      </c>
    </row>
    <row r="28" spans="1:82" ht="8.25" customHeight="1" x14ac:dyDescent="0.25">
      <c r="A28" s="111"/>
      <c r="B28" s="47"/>
      <c r="C28" s="53" t="s">
        <v>12</v>
      </c>
      <c r="D28" s="47"/>
      <c r="E28" s="47"/>
      <c r="F28" s="47"/>
      <c r="G28" s="47"/>
      <c r="H28" s="47"/>
      <c r="I28" s="47"/>
      <c r="J28" s="47"/>
      <c r="K28" s="47"/>
      <c r="L28" s="47"/>
      <c r="M28" s="47"/>
      <c r="N28" s="47"/>
      <c r="O28" s="47"/>
      <c r="P28" s="47"/>
      <c r="Q28" s="47"/>
      <c r="R28" s="47"/>
      <c r="S28" s="47"/>
      <c r="T28" s="47"/>
      <c r="U28" s="47"/>
      <c r="V28" s="47"/>
      <c r="W28" s="47"/>
      <c r="X28" s="47"/>
      <c r="Y28" s="53"/>
      <c r="Z28" s="47"/>
      <c r="AA28" s="47"/>
      <c r="AB28" s="47"/>
      <c r="AC28" s="47"/>
      <c r="AD28" s="47"/>
      <c r="AE28" s="47"/>
      <c r="AF28" s="47"/>
      <c r="AG28" s="47"/>
      <c r="AH28" s="47"/>
      <c r="AI28" s="47"/>
      <c r="AJ28" s="47"/>
      <c r="AK28" s="47"/>
      <c r="AL28" s="53"/>
      <c r="AM28" s="47"/>
      <c r="AN28" s="126" t="str">
        <f>IFERROR(VLOOKUP(LISTU4Veikla,VEIKLOS,2,FALSE),"")</f>
        <v/>
      </c>
      <c r="AO28" s="47"/>
      <c r="AP28" s="47"/>
      <c r="AQ28" s="47"/>
      <c r="AR28" s="47"/>
      <c r="AS28" s="47"/>
      <c r="AT28" s="47"/>
      <c r="AU28" s="49"/>
      <c r="BA28" t="s">
        <v>202</v>
      </c>
      <c r="BC28" t="s">
        <v>512</v>
      </c>
      <c r="BD28">
        <f>ROWS($BA$1:BA28)</f>
        <v>28</v>
      </c>
      <c r="BE28" s="116">
        <f t="shared" si="19"/>
        <v>28</v>
      </c>
      <c r="BF28" s="116">
        <f t="shared" si="0"/>
        <v>28</v>
      </c>
      <c r="BG28" s="116" t="str">
        <f t="shared" si="1"/>
        <v>BO-Bolivia, Plurinational State of</v>
      </c>
      <c r="BH28" s="117">
        <f t="shared" si="2"/>
        <v>28</v>
      </c>
      <c r="BI28" s="117">
        <f t="shared" si="3"/>
        <v>28</v>
      </c>
      <c r="BJ28" s="117" t="str">
        <f t="shared" si="4"/>
        <v>BO-Bolivia, Plurinational State of</v>
      </c>
      <c r="BK28" s="119">
        <f t="shared" si="5"/>
        <v>28</v>
      </c>
      <c r="BL28" s="119">
        <f t="shared" si="6"/>
        <v>28</v>
      </c>
      <c r="BM28" s="119" t="str">
        <f t="shared" si="7"/>
        <v>BO-Bolivia, Plurinational State of</v>
      </c>
      <c r="BN28" s="118">
        <f t="shared" si="8"/>
        <v>28</v>
      </c>
      <c r="BO28" s="118">
        <f t="shared" si="9"/>
        <v>28</v>
      </c>
      <c r="BP28" s="118" t="str">
        <f t="shared" si="10"/>
        <v>BO-Bolivia, Plurinational State of</v>
      </c>
      <c r="BQ28" s="120">
        <f t="shared" si="11"/>
        <v>28</v>
      </c>
      <c r="BR28" s="120">
        <f t="shared" si="12"/>
        <v>28</v>
      </c>
      <c r="BS28" s="120" t="str">
        <f t="shared" si="13"/>
        <v>BO-Bolivia, Plurinational State of</v>
      </c>
      <c r="BV28" t="s">
        <v>442</v>
      </c>
      <c r="BW28" t="s">
        <v>759</v>
      </c>
      <c r="BX28">
        <f>ROWS($BW$1:BW28)</f>
        <v>28</v>
      </c>
      <c r="BY28">
        <f t="shared" si="14"/>
        <v>28</v>
      </c>
      <c r="BZ28">
        <f t="shared" si="15"/>
        <v>28</v>
      </c>
      <c r="CA28" t="str">
        <f t="shared" si="16"/>
        <v>290000-Manufacture of motor vehicles, trailers and semi-trailers</v>
      </c>
      <c r="CB28" t="str">
        <f t="shared" si="21"/>
        <v/>
      </c>
      <c r="CC28" t="str">
        <f t="shared" si="22"/>
        <v/>
      </c>
      <c r="CD28" t="str">
        <f t="shared" si="23"/>
        <v/>
      </c>
    </row>
    <row r="29" spans="1:82" ht="13.5" customHeight="1" x14ac:dyDescent="0.25">
      <c r="A29" s="50" t="s">
        <v>85</v>
      </c>
      <c r="B29" s="171"/>
      <c r="C29" s="172"/>
      <c r="D29" s="172"/>
      <c r="E29" s="172"/>
      <c r="F29" s="172"/>
      <c r="G29" s="172"/>
      <c r="H29" s="172"/>
      <c r="I29" s="172"/>
      <c r="J29" s="172"/>
      <c r="K29" s="172"/>
      <c r="L29" s="172"/>
      <c r="M29" s="172"/>
      <c r="N29" s="172"/>
      <c r="O29" s="172"/>
      <c r="P29" s="172"/>
      <c r="Q29" s="172"/>
      <c r="R29" s="172"/>
      <c r="S29" s="172"/>
      <c r="T29" s="172"/>
      <c r="U29" s="172"/>
      <c r="V29" s="172"/>
      <c r="W29" s="172"/>
      <c r="X29" s="172"/>
      <c r="Y29" s="172"/>
      <c r="Z29" s="172"/>
      <c r="AA29" s="172"/>
      <c r="AB29" s="172"/>
      <c r="AC29" s="172"/>
      <c r="AD29" s="172"/>
      <c r="AE29" s="172"/>
      <c r="AF29" s="172"/>
      <c r="AG29" s="172"/>
      <c r="AH29" s="172"/>
      <c r="AI29" s="172"/>
      <c r="AJ29" s="172"/>
      <c r="AK29" s="172"/>
      <c r="AL29" s="172"/>
      <c r="AM29" s="172"/>
      <c r="AN29" s="172"/>
      <c r="AO29" s="172"/>
      <c r="AP29" s="172"/>
      <c r="AQ29" s="172"/>
      <c r="AR29" s="172"/>
      <c r="AS29" s="172"/>
      <c r="AT29" s="173"/>
      <c r="AU29" s="49"/>
      <c r="BA29" t="s">
        <v>203</v>
      </c>
      <c r="BC29" t="s">
        <v>513</v>
      </c>
      <c r="BD29">
        <f>ROWS($BA$1:BA29)</f>
        <v>29</v>
      </c>
      <c r="BE29" s="116">
        <f t="shared" si="19"/>
        <v>29</v>
      </c>
      <c r="BF29" s="116">
        <f t="shared" si="0"/>
        <v>29</v>
      </c>
      <c r="BG29" s="116" t="str">
        <f t="shared" si="1"/>
        <v>BR-Brazil</v>
      </c>
      <c r="BH29" s="117">
        <f t="shared" si="2"/>
        <v>29</v>
      </c>
      <c r="BI29" s="117">
        <f t="shared" si="3"/>
        <v>29</v>
      </c>
      <c r="BJ29" s="117" t="str">
        <f t="shared" si="4"/>
        <v>BR-Brazil</v>
      </c>
      <c r="BK29" s="119">
        <f t="shared" si="5"/>
        <v>29</v>
      </c>
      <c r="BL29" s="119">
        <f t="shared" si="6"/>
        <v>29</v>
      </c>
      <c r="BM29" s="119" t="str">
        <f t="shared" si="7"/>
        <v>BR-Brazil</v>
      </c>
      <c r="BN29" s="118">
        <f t="shared" si="8"/>
        <v>29</v>
      </c>
      <c r="BO29" s="118">
        <f t="shared" si="9"/>
        <v>29</v>
      </c>
      <c r="BP29" s="118" t="str">
        <f t="shared" si="10"/>
        <v>BR-Brazil</v>
      </c>
      <c r="BQ29" s="120">
        <f t="shared" si="11"/>
        <v>29</v>
      </c>
      <c r="BR29" s="120">
        <f t="shared" si="12"/>
        <v>29</v>
      </c>
      <c r="BS29" s="120" t="str">
        <f t="shared" si="13"/>
        <v>BR-Brazil</v>
      </c>
      <c r="BV29" t="s">
        <v>443</v>
      </c>
      <c r="BW29" t="s">
        <v>760</v>
      </c>
      <c r="BX29">
        <f>ROWS($BW$1:BW29)</f>
        <v>29</v>
      </c>
      <c r="BY29">
        <f t="shared" si="14"/>
        <v>29</v>
      </c>
      <c r="BZ29">
        <f t="shared" si="15"/>
        <v>29</v>
      </c>
      <c r="CA29" t="str">
        <f t="shared" si="16"/>
        <v>300000-Manufacture of other transport equipment</v>
      </c>
      <c r="CB29" t="str">
        <f t="shared" si="21"/>
        <v/>
      </c>
      <c r="CC29" t="str">
        <f t="shared" si="22"/>
        <v/>
      </c>
      <c r="CD29" t="str">
        <f t="shared" si="23"/>
        <v/>
      </c>
    </row>
    <row r="30" spans="1:82" ht="9" customHeight="1" x14ac:dyDescent="0.25">
      <c r="A30" s="52"/>
      <c r="B30" s="53" t="s">
        <v>86</v>
      </c>
      <c r="C30" s="47"/>
      <c r="D30" s="47"/>
      <c r="E30" s="47"/>
      <c r="F30" s="47"/>
      <c r="G30" s="47"/>
      <c r="H30" s="47"/>
      <c r="I30" s="47"/>
      <c r="J30" s="47"/>
      <c r="K30" s="47"/>
      <c r="L30" s="47"/>
      <c r="M30" s="47"/>
      <c r="N30" s="47"/>
      <c r="O30" s="47"/>
      <c r="P30" s="47"/>
      <c r="Q30" s="47"/>
      <c r="R30" s="47"/>
      <c r="S30" s="47"/>
      <c r="T30" s="47"/>
      <c r="U30" s="47"/>
      <c r="V30" s="47"/>
      <c r="W30" s="47"/>
      <c r="X30" s="47"/>
      <c r="Y30" s="47"/>
      <c r="Z30" s="47"/>
      <c r="AA30" s="47"/>
      <c r="AB30" s="47"/>
      <c r="AC30" s="47"/>
      <c r="AD30" s="47"/>
      <c r="AE30" s="47"/>
      <c r="AF30" s="47"/>
      <c r="AG30" s="47"/>
      <c r="AH30" s="47"/>
      <c r="AI30" s="47"/>
      <c r="AJ30" s="47"/>
      <c r="AK30" s="47"/>
      <c r="AL30" s="47"/>
      <c r="AM30" s="47"/>
      <c r="AN30" s="47"/>
      <c r="AO30" s="47"/>
      <c r="AP30" s="47"/>
      <c r="AQ30" s="47"/>
      <c r="AR30" s="47"/>
      <c r="AS30" s="47"/>
      <c r="AT30" s="47"/>
      <c r="AU30" s="49"/>
      <c r="BA30" t="s">
        <v>204</v>
      </c>
      <c r="BC30" t="s">
        <v>514</v>
      </c>
      <c r="BD30">
        <f>ROWS($BA$1:BA30)</f>
        <v>30</v>
      </c>
      <c r="BE30" s="116">
        <f t="shared" si="19"/>
        <v>30</v>
      </c>
      <c r="BF30" s="116">
        <f t="shared" si="0"/>
        <v>30</v>
      </c>
      <c r="BG30" s="116" t="str">
        <f t="shared" si="1"/>
        <v>BS-Bahamas</v>
      </c>
      <c r="BH30" s="117">
        <f t="shared" si="2"/>
        <v>30</v>
      </c>
      <c r="BI30" s="117">
        <f t="shared" si="3"/>
        <v>30</v>
      </c>
      <c r="BJ30" s="117" t="str">
        <f t="shared" si="4"/>
        <v>BS-Bahamas</v>
      </c>
      <c r="BK30" s="119">
        <f t="shared" si="5"/>
        <v>30</v>
      </c>
      <c r="BL30" s="119">
        <f t="shared" si="6"/>
        <v>30</v>
      </c>
      <c r="BM30" s="119" t="str">
        <f t="shared" si="7"/>
        <v>BS-Bahamas</v>
      </c>
      <c r="BN30" s="118">
        <f t="shared" si="8"/>
        <v>30</v>
      </c>
      <c r="BO30" s="118">
        <f t="shared" si="9"/>
        <v>30</v>
      </c>
      <c r="BP30" s="118" t="str">
        <f t="shared" si="10"/>
        <v>BS-Bahamas</v>
      </c>
      <c r="BQ30" s="120">
        <f t="shared" si="11"/>
        <v>30</v>
      </c>
      <c r="BR30" s="120">
        <f t="shared" si="12"/>
        <v>30</v>
      </c>
      <c r="BS30" s="120" t="str">
        <f t="shared" si="13"/>
        <v>BS-Bahamas</v>
      </c>
      <c r="BV30" t="s">
        <v>444</v>
      </c>
      <c r="BW30" t="s">
        <v>761</v>
      </c>
      <c r="BX30">
        <f>ROWS($BW$1:BW30)</f>
        <v>30</v>
      </c>
      <c r="BY30">
        <f t="shared" si="14"/>
        <v>30</v>
      </c>
      <c r="BZ30">
        <f t="shared" si="15"/>
        <v>30</v>
      </c>
      <c r="CA30" t="str">
        <f t="shared" si="16"/>
        <v>310000-Manufacture of furniture</v>
      </c>
      <c r="CB30" t="str">
        <f t="shared" si="21"/>
        <v/>
      </c>
      <c r="CC30" t="str">
        <f t="shared" si="22"/>
        <v/>
      </c>
      <c r="CD30" t="str">
        <f t="shared" si="23"/>
        <v/>
      </c>
    </row>
    <row r="31" spans="1:82" ht="14.45" customHeight="1" x14ac:dyDescent="0.25">
      <c r="A31" s="50" t="s">
        <v>87</v>
      </c>
      <c r="B31" s="177"/>
      <c r="C31" s="172"/>
      <c r="D31" s="172"/>
      <c r="E31" s="172"/>
      <c r="F31" s="172"/>
      <c r="G31" s="172"/>
      <c r="H31" s="172"/>
      <c r="I31" s="172"/>
      <c r="J31" s="172"/>
      <c r="K31" s="172"/>
      <c r="L31" s="172"/>
      <c r="M31" s="172"/>
      <c r="N31" s="172"/>
      <c r="O31" s="172"/>
      <c r="P31" s="172"/>
      <c r="Q31" s="172"/>
      <c r="R31" s="172"/>
      <c r="S31" s="172"/>
      <c r="T31" s="172"/>
      <c r="U31" s="172"/>
      <c r="V31" s="173"/>
      <c r="W31" s="47"/>
      <c r="X31" s="54" t="s">
        <v>88</v>
      </c>
      <c r="Y31" s="178"/>
      <c r="Z31" s="172"/>
      <c r="AA31" s="172"/>
      <c r="AB31" s="172"/>
      <c r="AC31" s="172"/>
      <c r="AD31" s="172"/>
      <c r="AE31" s="172"/>
      <c r="AF31" s="172"/>
      <c r="AG31" s="172"/>
      <c r="AH31" s="172"/>
      <c r="AI31" s="172"/>
      <c r="AJ31" s="172"/>
      <c r="AK31" s="172"/>
      <c r="AL31" s="172"/>
      <c r="AM31" s="172"/>
      <c r="AN31" s="172"/>
      <c r="AO31" s="172"/>
      <c r="AP31" s="172"/>
      <c r="AQ31" s="172"/>
      <c r="AR31" s="172"/>
      <c r="AS31" s="172"/>
      <c r="AT31" s="173"/>
      <c r="AU31" s="49"/>
      <c r="BA31" t="s">
        <v>205</v>
      </c>
      <c r="BC31" t="s">
        <v>515</v>
      </c>
      <c r="BD31">
        <f>ROWS($BA$1:BA31)</f>
        <v>31</v>
      </c>
      <c r="BE31" s="116">
        <f t="shared" si="19"/>
        <v>31</v>
      </c>
      <c r="BF31" s="116">
        <f t="shared" si="0"/>
        <v>31</v>
      </c>
      <c r="BG31" s="116" t="str">
        <f t="shared" si="1"/>
        <v>BT-Bhutan</v>
      </c>
      <c r="BH31" s="117">
        <f t="shared" si="2"/>
        <v>31</v>
      </c>
      <c r="BI31" s="117">
        <f t="shared" si="3"/>
        <v>31</v>
      </c>
      <c r="BJ31" s="117" t="str">
        <f t="shared" si="4"/>
        <v>BT-Bhutan</v>
      </c>
      <c r="BK31" s="119">
        <f t="shared" si="5"/>
        <v>31</v>
      </c>
      <c r="BL31" s="119">
        <f t="shared" si="6"/>
        <v>31</v>
      </c>
      <c r="BM31" s="119" t="str">
        <f t="shared" si="7"/>
        <v>BT-Bhutan</v>
      </c>
      <c r="BN31" s="118">
        <f t="shared" si="8"/>
        <v>31</v>
      </c>
      <c r="BO31" s="118">
        <f t="shared" si="9"/>
        <v>31</v>
      </c>
      <c r="BP31" s="118" t="str">
        <f t="shared" si="10"/>
        <v>BT-Bhutan</v>
      </c>
      <c r="BQ31" s="120">
        <f t="shared" si="11"/>
        <v>31</v>
      </c>
      <c r="BR31" s="120">
        <f t="shared" si="12"/>
        <v>31</v>
      </c>
      <c r="BS31" s="120" t="str">
        <f t="shared" si="13"/>
        <v>BT-Bhutan</v>
      </c>
      <c r="BV31" t="s">
        <v>445</v>
      </c>
      <c r="BW31" t="s">
        <v>762</v>
      </c>
      <c r="BX31">
        <f>ROWS($BW$1:BW31)</f>
        <v>31</v>
      </c>
      <c r="BY31">
        <f t="shared" si="14"/>
        <v>31</v>
      </c>
      <c r="BZ31">
        <f t="shared" si="15"/>
        <v>31</v>
      </c>
      <c r="CA31" t="str">
        <f t="shared" si="16"/>
        <v>320000-Other manufacturing</v>
      </c>
      <c r="CB31" t="str">
        <f t="shared" si="21"/>
        <v/>
      </c>
      <c r="CC31" t="str">
        <f t="shared" si="22"/>
        <v/>
      </c>
      <c r="CD31" t="str">
        <f t="shared" si="23"/>
        <v/>
      </c>
    </row>
    <row r="32" spans="1:82" ht="9" customHeight="1" x14ac:dyDescent="0.25">
      <c r="A32" s="52"/>
      <c r="B32" s="53" t="s">
        <v>14</v>
      </c>
      <c r="C32" s="47"/>
      <c r="D32" s="47"/>
      <c r="E32" s="47"/>
      <c r="F32" s="47"/>
      <c r="G32" s="47"/>
      <c r="H32" s="47"/>
      <c r="I32" s="47"/>
      <c r="J32" s="47"/>
      <c r="K32" s="47"/>
      <c r="L32" s="47"/>
      <c r="M32" s="47"/>
      <c r="N32" s="47"/>
      <c r="O32" s="47"/>
      <c r="P32" s="47"/>
      <c r="Q32" s="47"/>
      <c r="R32" s="47"/>
      <c r="S32" s="47"/>
      <c r="T32" s="47"/>
      <c r="U32" s="47"/>
      <c r="V32" s="47"/>
      <c r="W32" s="47"/>
      <c r="X32" s="47"/>
      <c r="Y32" s="53" t="s">
        <v>15</v>
      </c>
      <c r="Z32" s="47"/>
      <c r="AA32" s="47"/>
      <c r="AB32" s="47"/>
      <c r="AC32" s="47"/>
      <c r="AD32" s="47"/>
      <c r="AE32" s="47"/>
      <c r="AF32" s="47"/>
      <c r="AG32" s="47"/>
      <c r="AH32" s="47"/>
      <c r="AI32" s="47"/>
      <c r="AJ32" s="47"/>
      <c r="AK32" s="47"/>
      <c r="AL32" s="47"/>
      <c r="AM32" s="47"/>
      <c r="AN32" s="47"/>
      <c r="AO32" s="47"/>
      <c r="AP32" s="47"/>
      <c r="AQ32" s="47"/>
      <c r="AR32" s="47"/>
      <c r="AS32" s="47"/>
      <c r="AT32" s="47"/>
      <c r="AU32" s="49"/>
      <c r="BA32" t="s">
        <v>206</v>
      </c>
      <c r="BC32" t="s">
        <v>516</v>
      </c>
      <c r="BD32">
        <f>ROWS($BA$1:BA32)</f>
        <v>32</v>
      </c>
      <c r="BE32" s="116">
        <f t="shared" si="19"/>
        <v>32</v>
      </c>
      <c r="BF32" s="116">
        <f t="shared" si="0"/>
        <v>32</v>
      </c>
      <c r="BG32" s="116" t="str">
        <f t="shared" si="1"/>
        <v>BV-Bouvet Island</v>
      </c>
      <c r="BH32" s="117">
        <f t="shared" si="2"/>
        <v>32</v>
      </c>
      <c r="BI32" s="117">
        <f t="shared" si="3"/>
        <v>32</v>
      </c>
      <c r="BJ32" s="117" t="str">
        <f t="shared" si="4"/>
        <v>BV-Bouvet Island</v>
      </c>
      <c r="BK32" s="119">
        <f t="shared" si="5"/>
        <v>32</v>
      </c>
      <c r="BL32" s="119">
        <f t="shared" si="6"/>
        <v>32</v>
      </c>
      <c r="BM32" s="119" t="str">
        <f t="shared" si="7"/>
        <v>BV-Bouvet Island</v>
      </c>
      <c r="BN32" s="118">
        <f t="shared" si="8"/>
        <v>32</v>
      </c>
      <c r="BO32" s="118">
        <f t="shared" si="9"/>
        <v>32</v>
      </c>
      <c r="BP32" s="118" t="str">
        <f t="shared" si="10"/>
        <v>BV-Bouvet Island</v>
      </c>
      <c r="BQ32" s="120">
        <f t="shared" si="11"/>
        <v>32</v>
      </c>
      <c r="BR32" s="120">
        <f t="shared" si="12"/>
        <v>32</v>
      </c>
      <c r="BS32" s="120" t="str">
        <f t="shared" si="13"/>
        <v>BV-Bouvet Island</v>
      </c>
      <c r="BV32" t="s">
        <v>446</v>
      </c>
      <c r="BW32" t="s">
        <v>763</v>
      </c>
      <c r="BX32">
        <f>ROWS($BW$1:BW32)</f>
        <v>32</v>
      </c>
      <c r="BY32">
        <f t="shared" si="14"/>
        <v>32</v>
      </c>
      <c r="BZ32">
        <f t="shared" si="15"/>
        <v>32</v>
      </c>
      <c r="CA32" t="str">
        <f t="shared" si="16"/>
        <v>330000-Repair and installation of machinery and equipment</v>
      </c>
      <c r="CB32" t="str">
        <f t="shared" si="21"/>
        <v/>
      </c>
      <c r="CC32" t="str">
        <f t="shared" si="22"/>
        <v/>
      </c>
      <c r="CD32" t="str">
        <f t="shared" si="23"/>
        <v/>
      </c>
    </row>
    <row r="33" spans="1:82" ht="15" customHeight="1" x14ac:dyDescent="0.25">
      <c r="A33" s="50" t="s">
        <v>89</v>
      </c>
      <c r="B33" s="171"/>
      <c r="C33" s="172"/>
      <c r="D33" s="172"/>
      <c r="E33" s="172"/>
      <c r="F33" s="172"/>
      <c r="G33" s="172"/>
      <c r="H33" s="172"/>
      <c r="I33" s="172"/>
      <c r="J33" s="172"/>
      <c r="K33" s="172"/>
      <c r="L33" s="172"/>
      <c r="M33" s="172"/>
      <c r="N33" s="172"/>
      <c r="O33" s="172"/>
      <c r="P33" s="172"/>
      <c r="Q33" s="172"/>
      <c r="R33" s="172"/>
      <c r="S33" s="172"/>
      <c r="T33" s="172"/>
      <c r="U33" s="172"/>
      <c r="V33" s="172"/>
      <c r="W33" s="172"/>
      <c r="X33" s="172"/>
      <c r="Y33" s="172"/>
      <c r="Z33" s="172"/>
      <c r="AA33" s="172"/>
      <c r="AB33" s="172"/>
      <c r="AC33" s="172"/>
      <c r="AD33" s="172"/>
      <c r="AE33" s="172"/>
      <c r="AF33" s="172"/>
      <c r="AG33" s="172"/>
      <c r="AH33" s="172"/>
      <c r="AI33" s="172"/>
      <c r="AJ33" s="172"/>
      <c r="AK33" s="172"/>
      <c r="AL33" s="172"/>
      <c r="AM33" s="172"/>
      <c r="AN33" s="172"/>
      <c r="AO33" s="172"/>
      <c r="AP33" s="172"/>
      <c r="AQ33" s="172"/>
      <c r="AR33" s="172"/>
      <c r="AS33" s="172"/>
      <c r="AT33" s="173"/>
      <c r="AU33" s="49"/>
      <c r="BA33" t="s">
        <v>207</v>
      </c>
      <c r="BC33" t="s">
        <v>517</v>
      </c>
      <c r="BD33">
        <f>ROWS($BA$1:BA33)</f>
        <v>33</v>
      </c>
      <c r="BE33" s="116">
        <f t="shared" si="19"/>
        <v>33</v>
      </c>
      <c r="BF33" s="116">
        <f t="shared" si="0"/>
        <v>33</v>
      </c>
      <c r="BG33" s="116" t="str">
        <f t="shared" si="1"/>
        <v>BW-Botswana</v>
      </c>
      <c r="BH33" s="117">
        <f t="shared" si="2"/>
        <v>33</v>
      </c>
      <c r="BI33" s="117">
        <f t="shared" si="3"/>
        <v>33</v>
      </c>
      <c r="BJ33" s="117" t="str">
        <f t="shared" si="4"/>
        <v>BW-Botswana</v>
      </c>
      <c r="BK33" s="119">
        <f t="shared" si="5"/>
        <v>33</v>
      </c>
      <c r="BL33" s="119">
        <f t="shared" si="6"/>
        <v>33</v>
      </c>
      <c r="BM33" s="119" t="str">
        <f t="shared" si="7"/>
        <v>BW-Botswana</v>
      </c>
      <c r="BN33" s="118">
        <f t="shared" si="8"/>
        <v>33</v>
      </c>
      <c r="BO33" s="118">
        <f t="shared" si="9"/>
        <v>33</v>
      </c>
      <c r="BP33" s="118" t="str">
        <f t="shared" si="10"/>
        <v>BW-Botswana</v>
      </c>
      <c r="BQ33" s="120">
        <f t="shared" si="11"/>
        <v>33</v>
      </c>
      <c r="BR33" s="120">
        <f t="shared" si="12"/>
        <v>33</v>
      </c>
      <c r="BS33" s="120" t="str">
        <f t="shared" si="13"/>
        <v>BW-Botswana</v>
      </c>
      <c r="BV33" t="s">
        <v>447</v>
      </c>
      <c r="BW33" t="s">
        <v>764</v>
      </c>
      <c r="BX33">
        <f>ROWS($BW$1:BW33)</f>
        <v>33</v>
      </c>
      <c r="BY33">
        <f t="shared" ref="BY33:BY48" si="24">IF(ISNUMBER(SEARCH(LISTU4Veikla,BV33,1)),BX33,"")</f>
        <v>33</v>
      </c>
      <c r="BZ33">
        <f t="shared" ref="BZ33:BZ69" si="25">IFERROR(SMALL($BY$1:$BY$81,BX33),"")</f>
        <v>33</v>
      </c>
      <c r="CA33" t="str">
        <f t="shared" ref="CA33:CA69" si="26">IFERROR(INDEX($BV$1:$BV$81,$BZ33,1),"")</f>
        <v>350000-Electricity, gas, steam and air conditioning supply</v>
      </c>
      <c r="CB33" t="str">
        <f t="shared" si="21"/>
        <v/>
      </c>
      <c r="CC33" t="str">
        <f t="shared" si="22"/>
        <v/>
      </c>
      <c r="CD33" t="str">
        <f t="shared" si="23"/>
        <v/>
      </c>
    </row>
    <row r="34" spans="1:82" ht="9" customHeight="1" x14ac:dyDescent="0.25">
      <c r="A34" s="52"/>
      <c r="B34" s="53" t="s">
        <v>90</v>
      </c>
      <c r="C34" s="47"/>
      <c r="D34" s="47"/>
      <c r="E34" s="47"/>
      <c r="F34" s="47"/>
      <c r="G34" s="47"/>
      <c r="H34" s="47"/>
      <c r="I34" s="47"/>
      <c r="J34" s="47"/>
      <c r="K34" s="47"/>
      <c r="L34" s="47"/>
      <c r="M34" s="47"/>
      <c r="N34" s="47"/>
      <c r="O34" s="47"/>
      <c r="P34" s="47"/>
      <c r="Q34" s="47"/>
      <c r="R34" s="47"/>
      <c r="S34" s="47"/>
      <c r="T34" s="47"/>
      <c r="U34" s="47"/>
      <c r="V34" s="47"/>
      <c r="W34" s="47"/>
      <c r="X34" s="47"/>
      <c r="Y34" s="47"/>
      <c r="Z34" s="47"/>
      <c r="AA34" s="47"/>
      <c r="AB34" s="47"/>
      <c r="AC34" s="47"/>
      <c r="AD34" s="47"/>
      <c r="AE34" s="47"/>
      <c r="AF34" s="47"/>
      <c r="AG34" s="47"/>
      <c r="AH34" s="47"/>
      <c r="AI34" s="47"/>
      <c r="AJ34" s="47"/>
      <c r="AK34" s="47"/>
      <c r="AL34" s="47"/>
      <c r="AM34" s="47"/>
      <c r="AN34" s="47"/>
      <c r="AO34" s="47"/>
      <c r="AP34" s="47"/>
      <c r="AQ34" s="47"/>
      <c r="AR34" s="47"/>
      <c r="AS34" s="47"/>
      <c r="AT34" s="47"/>
      <c r="AU34" s="49"/>
      <c r="BA34" t="s">
        <v>208</v>
      </c>
      <c r="BC34" t="s">
        <v>518</v>
      </c>
      <c r="BD34">
        <f>ROWS($BA$1:BA34)</f>
        <v>34</v>
      </c>
      <c r="BE34" s="116">
        <f t="shared" si="19"/>
        <v>34</v>
      </c>
      <c r="BF34" s="116">
        <f t="shared" si="0"/>
        <v>34</v>
      </c>
      <c r="BG34" s="116" t="str">
        <f t="shared" si="1"/>
        <v>BY-Belarus</v>
      </c>
      <c r="BH34" s="117">
        <f t="shared" si="2"/>
        <v>34</v>
      </c>
      <c r="BI34" s="117">
        <f t="shared" si="3"/>
        <v>34</v>
      </c>
      <c r="BJ34" s="117" t="str">
        <f t="shared" si="4"/>
        <v>BY-Belarus</v>
      </c>
      <c r="BK34" s="119">
        <f t="shared" si="5"/>
        <v>34</v>
      </c>
      <c r="BL34" s="119">
        <f t="shared" si="6"/>
        <v>34</v>
      </c>
      <c r="BM34" s="119" t="str">
        <f t="shared" si="7"/>
        <v>BY-Belarus</v>
      </c>
      <c r="BN34" s="118">
        <f t="shared" si="8"/>
        <v>34</v>
      </c>
      <c r="BO34" s="118">
        <f t="shared" si="9"/>
        <v>34</v>
      </c>
      <c r="BP34" s="118" t="str">
        <f t="shared" si="10"/>
        <v>BY-Belarus</v>
      </c>
      <c r="BQ34" s="120">
        <f t="shared" si="11"/>
        <v>34</v>
      </c>
      <c r="BR34" s="120">
        <f t="shared" si="12"/>
        <v>34</v>
      </c>
      <c r="BS34" s="120" t="str">
        <f t="shared" si="13"/>
        <v>BY-Belarus</v>
      </c>
      <c r="BV34" t="s">
        <v>448</v>
      </c>
      <c r="BW34" t="s">
        <v>765</v>
      </c>
      <c r="BX34">
        <f>ROWS($BW$1:BW34)</f>
        <v>34</v>
      </c>
      <c r="BY34">
        <f t="shared" si="24"/>
        <v>34</v>
      </c>
      <c r="BZ34">
        <f t="shared" si="25"/>
        <v>34</v>
      </c>
      <c r="CA34" t="str">
        <f t="shared" si="26"/>
        <v>360000-Water collection, treatment and supply</v>
      </c>
      <c r="CB34" t="str">
        <f t="shared" si="21"/>
        <v/>
      </c>
      <c r="CC34" t="str">
        <f t="shared" si="22"/>
        <v/>
      </c>
      <c r="CD34" t="str">
        <f t="shared" si="23"/>
        <v/>
      </c>
    </row>
    <row r="35" spans="1:82" ht="15.6" customHeight="1" x14ac:dyDescent="0.25">
      <c r="A35" s="50" t="s">
        <v>91</v>
      </c>
      <c r="B35" s="47"/>
      <c r="C35" s="177"/>
      <c r="D35" s="172"/>
      <c r="E35" s="172"/>
      <c r="F35" s="172"/>
      <c r="G35" s="172"/>
      <c r="H35" s="172"/>
      <c r="I35" s="172"/>
      <c r="J35" s="172"/>
      <c r="K35" s="172"/>
      <c r="L35" s="172"/>
      <c r="M35" s="172"/>
      <c r="N35" s="172"/>
      <c r="O35" s="172"/>
      <c r="P35" s="172"/>
      <c r="Q35" s="172"/>
      <c r="R35" s="172"/>
      <c r="S35" s="172"/>
      <c r="T35" s="172"/>
      <c r="U35" s="172"/>
      <c r="V35" s="173"/>
      <c r="W35" s="47"/>
      <c r="X35" s="54" t="s">
        <v>92</v>
      </c>
      <c r="Y35" s="47"/>
      <c r="Z35" s="178"/>
      <c r="AA35" s="172"/>
      <c r="AB35" s="172"/>
      <c r="AC35" s="172"/>
      <c r="AD35" s="172"/>
      <c r="AE35" s="172"/>
      <c r="AF35" s="172"/>
      <c r="AG35" s="172"/>
      <c r="AH35" s="172"/>
      <c r="AI35" s="172"/>
      <c r="AJ35" s="172"/>
      <c r="AK35" s="172"/>
      <c r="AL35" s="172"/>
      <c r="AM35" s="172"/>
      <c r="AN35" s="172"/>
      <c r="AO35" s="172"/>
      <c r="AP35" s="172"/>
      <c r="AQ35" s="172"/>
      <c r="AR35" s="172"/>
      <c r="AS35" s="172"/>
      <c r="AT35" s="173"/>
      <c r="AU35" s="49"/>
      <c r="BA35" t="s">
        <v>209</v>
      </c>
      <c r="BC35" t="s">
        <v>519</v>
      </c>
      <c r="BD35">
        <f>ROWS($BA$1:BA35)</f>
        <v>35</v>
      </c>
      <c r="BE35" s="116">
        <f t="shared" si="19"/>
        <v>35</v>
      </c>
      <c r="BF35" s="116">
        <f t="shared" si="0"/>
        <v>35</v>
      </c>
      <c r="BG35" s="116" t="str">
        <f t="shared" si="1"/>
        <v>BZ-Belize</v>
      </c>
      <c r="BH35" s="117">
        <f t="shared" si="2"/>
        <v>35</v>
      </c>
      <c r="BI35" s="117">
        <f t="shared" si="3"/>
        <v>35</v>
      </c>
      <c r="BJ35" s="117" t="str">
        <f t="shared" si="4"/>
        <v>BZ-Belize</v>
      </c>
      <c r="BK35" s="119">
        <f t="shared" si="5"/>
        <v>35</v>
      </c>
      <c r="BL35" s="119">
        <f t="shared" si="6"/>
        <v>35</v>
      </c>
      <c r="BM35" s="119" t="str">
        <f t="shared" si="7"/>
        <v>BZ-Belize</v>
      </c>
      <c r="BN35" s="118">
        <f t="shared" si="8"/>
        <v>35</v>
      </c>
      <c r="BO35" s="118">
        <f t="shared" si="9"/>
        <v>35</v>
      </c>
      <c r="BP35" s="118" t="str">
        <f t="shared" si="10"/>
        <v>BZ-Belize</v>
      </c>
      <c r="BQ35" s="120">
        <f t="shared" si="11"/>
        <v>35</v>
      </c>
      <c r="BR35" s="120">
        <f t="shared" si="12"/>
        <v>35</v>
      </c>
      <c r="BS35" s="120" t="str">
        <f t="shared" si="13"/>
        <v>BZ-Belize</v>
      </c>
      <c r="BV35" t="s">
        <v>449</v>
      </c>
      <c r="BW35" t="s">
        <v>766</v>
      </c>
      <c r="BX35">
        <f>ROWS($BW$1:BW35)</f>
        <v>35</v>
      </c>
      <c r="BY35">
        <f t="shared" si="24"/>
        <v>35</v>
      </c>
      <c r="BZ35">
        <f t="shared" si="25"/>
        <v>35</v>
      </c>
      <c r="CA35" t="str">
        <f t="shared" si="26"/>
        <v>370000-Sewerage</v>
      </c>
      <c r="CB35" t="str">
        <f t="shared" si="21"/>
        <v/>
      </c>
      <c r="CC35" t="str">
        <f t="shared" si="22"/>
        <v/>
      </c>
      <c r="CD35" t="str">
        <f t="shared" si="23"/>
        <v/>
      </c>
    </row>
    <row r="36" spans="1:82" ht="9" customHeight="1" x14ac:dyDescent="0.25">
      <c r="A36" s="52"/>
      <c r="B36" s="47"/>
      <c r="C36" s="53" t="s">
        <v>14</v>
      </c>
      <c r="D36" s="47"/>
      <c r="E36" s="47"/>
      <c r="F36" s="47"/>
      <c r="G36" s="47"/>
      <c r="H36" s="47"/>
      <c r="I36" s="47"/>
      <c r="J36" s="47"/>
      <c r="K36" s="47"/>
      <c r="L36" s="47"/>
      <c r="M36" s="47"/>
      <c r="N36" s="47"/>
      <c r="O36" s="47"/>
      <c r="P36" s="47"/>
      <c r="Q36" s="47"/>
      <c r="R36" s="47"/>
      <c r="S36" s="47"/>
      <c r="T36" s="47"/>
      <c r="U36" s="47"/>
      <c r="V36" s="47"/>
      <c r="W36" s="47"/>
      <c r="X36" s="47"/>
      <c r="Y36" s="47"/>
      <c r="Z36" s="53" t="s">
        <v>15</v>
      </c>
      <c r="AA36" s="47"/>
      <c r="AB36" s="47"/>
      <c r="AC36" s="47"/>
      <c r="AD36" s="47"/>
      <c r="AE36" s="47"/>
      <c r="AF36" s="47"/>
      <c r="AG36" s="47"/>
      <c r="AH36" s="47"/>
      <c r="AI36" s="47"/>
      <c r="AJ36" s="47"/>
      <c r="AK36" s="47"/>
      <c r="AL36" s="47"/>
      <c r="AM36" s="47"/>
      <c r="AN36" s="47"/>
      <c r="AO36" s="47"/>
      <c r="AP36" s="47"/>
      <c r="AQ36" s="47"/>
      <c r="AR36" s="47"/>
      <c r="AS36" s="47"/>
      <c r="AT36" s="47"/>
      <c r="AU36" s="49"/>
      <c r="BA36" t="s">
        <v>210</v>
      </c>
      <c r="BC36" t="s">
        <v>520</v>
      </c>
      <c r="BD36">
        <f>ROWS($BA$1:BA36)</f>
        <v>36</v>
      </c>
      <c r="BE36" s="116">
        <f t="shared" si="19"/>
        <v>36</v>
      </c>
      <c r="BF36" s="116">
        <f t="shared" si="0"/>
        <v>36</v>
      </c>
      <c r="BG36" s="116" t="str">
        <f t="shared" si="1"/>
        <v>CA-Canada</v>
      </c>
      <c r="BH36" s="117">
        <f t="shared" si="2"/>
        <v>36</v>
      </c>
      <c r="BI36" s="117">
        <f t="shared" si="3"/>
        <v>36</v>
      </c>
      <c r="BJ36" s="117" t="str">
        <f t="shared" si="4"/>
        <v>CA-Canada</v>
      </c>
      <c r="BK36" s="119">
        <f t="shared" si="5"/>
        <v>36</v>
      </c>
      <c r="BL36" s="119">
        <f t="shared" si="6"/>
        <v>36</v>
      </c>
      <c r="BM36" s="119" t="str">
        <f t="shared" si="7"/>
        <v>CA-Canada</v>
      </c>
      <c r="BN36" s="118">
        <f t="shared" si="8"/>
        <v>36</v>
      </c>
      <c r="BO36" s="118">
        <f t="shared" si="9"/>
        <v>36</v>
      </c>
      <c r="BP36" s="118" t="str">
        <f t="shared" si="10"/>
        <v>CA-Canada</v>
      </c>
      <c r="BQ36" s="120">
        <f t="shared" si="11"/>
        <v>36</v>
      </c>
      <c r="BR36" s="120">
        <f t="shared" si="12"/>
        <v>36</v>
      </c>
      <c r="BS36" s="120" t="str">
        <f t="shared" si="13"/>
        <v>CA-Canada</v>
      </c>
      <c r="BV36" t="s">
        <v>450</v>
      </c>
      <c r="BW36" t="s">
        <v>767</v>
      </c>
      <c r="BX36">
        <f>ROWS($BW$1:BW36)</f>
        <v>36</v>
      </c>
      <c r="BY36">
        <f t="shared" si="24"/>
        <v>36</v>
      </c>
      <c r="BZ36">
        <f t="shared" si="25"/>
        <v>36</v>
      </c>
      <c r="CA36" t="str">
        <f t="shared" si="26"/>
        <v>380000-Waste collection, treatment and disposal activities; materials recovery</v>
      </c>
      <c r="CB36" t="str">
        <f t="shared" si="21"/>
        <v/>
      </c>
      <c r="CC36" t="str">
        <f t="shared" si="22"/>
        <v/>
      </c>
      <c r="CD36" t="str">
        <f t="shared" si="23"/>
        <v/>
      </c>
    </row>
    <row r="37" spans="1:82" ht="12.75" customHeight="1" x14ac:dyDescent="0.25">
      <c r="A37" s="50" t="s">
        <v>93</v>
      </c>
      <c r="B37" s="47"/>
      <c r="C37" s="171"/>
      <c r="D37" s="172"/>
      <c r="E37" s="172"/>
      <c r="F37" s="172"/>
      <c r="G37" s="172"/>
      <c r="H37" s="172"/>
      <c r="I37" s="172"/>
      <c r="J37" s="172"/>
      <c r="K37" s="172"/>
      <c r="L37" s="172"/>
      <c r="M37" s="172"/>
      <c r="N37" s="172"/>
      <c r="O37" s="172"/>
      <c r="P37" s="172"/>
      <c r="Q37" s="172"/>
      <c r="R37" s="172"/>
      <c r="S37" s="172"/>
      <c r="T37" s="172"/>
      <c r="U37" s="172"/>
      <c r="V37" s="172"/>
      <c r="W37" s="172"/>
      <c r="X37" s="172"/>
      <c r="Y37" s="172"/>
      <c r="Z37" s="172"/>
      <c r="AA37" s="172"/>
      <c r="AB37" s="172"/>
      <c r="AC37" s="172"/>
      <c r="AD37" s="172"/>
      <c r="AE37" s="172"/>
      <c r="AF37" s="172"/>
      <c r="AG37" s="172"/>
      <c r="AH37" s="172"/>
      <c r="AI37" s="172"/>
      <c r="AJ37" s="172"/>
      <c r="AK37" s="172"/>
      <c r="AL37" s="172"/>
      <c r="AM37" s="172"/>
      <c r="AN37" s="172"/>
      <c r="AO37" s="172"/>
      <c r="AP37" s="172"/>
      <c r="AQ37" s="172"/>
      <c r="AR37" s="172"/>
      <c r="AS37" s="172"/>
      <c r="AT37" s="173"/>
      <c r="AU37" s="49"/>
      <c r="BA37" t="s">
        <v>211</v>
      </c>
      <c r="BC37" t="s">
        <v>521</v>
      </c>
      <c r="BD37">
        <f>ROWS($BA$1:BA37)</f>
        <v>37</v>
      </c>
      <c r="BE37" s="116">
        <f t="shared" si="19"/>
        <v>37</v>
      </c>
      <c r="BF37" s="116">
        <f t="shared" si="0"/>
        <v>37</v>
      </c>
      <c r="BG37" s="116" t="str">
        <f t="shared" si="1"/>
        <v>CC-Cocos (Keeling) Islands</v>
      </c>
      <c r="BH37" s="117">
        <f t="shared" si="2"/>
        <v>37</v>
      </c>
      <c r="BI37" s="117">
        <f t="shared" si="3"/>
        <v>37</v>
      </c>
      <c r="BJ37" s="117" t="str">
        <f t="shared" si="4"/>
        <v>CC-Cocos (Keeling) Islands</v>
      </c>
      <c r="BK37" s="119">
        <f t="shared" si="5"/>
        <v>37</v>
      </c>
      <c r="BL37" s="119">
        <f t="shared" si="6"/>
        <v>37</v>
      </c>
      <c r="BM37" s="119" t="str">
        <f t="shared" si="7"/>
        <v>CC-Cocos (Keeling) Islands</v>
      </c>
      <c r="BN37" s="118">
        <f t="shared" si="8"/>
        <v>37</v>
      </c>
      <c r="BO37" s="118">
        <f t="shared" si="9"/>
        <v>37</v>
      </c>
      <c r="BP37" s="118" t="str">
        <f t="shared" si="10"/>
        <v>CC-Cocos (Keeling) Islands</v>
      </c>
      <c r="BQ37" s="120">
        <f t="shared" si="11"/>
        <v>37</v>
      </c>
      <c r="BR37" s="120">
        <f t="shared" si="12"/>
        <v>37</v>
      </c>
      <c r="BS37" s="120" t="str">
        <f t="shared" si="13"/>
        <v>CC-Cocos (Keeling) Islands</v>
      </c>
      <c r="BV37" t="s">
        <v>451</v>
      </c>
      <c r="BW37" t="s">
        <v>768</v>
      </c>
      <c r="BX37">
        <f>ROWS($BW$1:BW37)</f>
        <v>37</v>
      </c>
      <c r="BY37">
        <f t="shared" si="24"/>
        <v>37</v>
      </c>
      <c r="BZ37">
        <f t="shared" si="25"/>
        <v>37</v>
      </c>
      <c r="CA37" t="str">
        <f t="shared" si="26"/>
        <v>390000-Remediation activities and other waste management services</v>
      </c>
      <c r="CB37" t="str">
        <f t="shared" si="21"/>
        <v/>
      </c>
      <c r="CC37" t="str">
        <f t="shared" si="22"/>
        <v/>
      </c>
      <c r="CD37" t="str">
        <f t="shared" si="23"/>
        <v/>
      </c>
    </row>
    <row r="38" spans="1:82" ht="9" customHeight="1" thickBot="1" x14ac:dyDescent="0.3">
      <c r="A38" s="55"/>
      <c r="B38" s="56"/>
      <c r="C38" s="57" t="s">
        <v>13</v>
      </c>
      <c r="D38" s="56"/>
      <c r="E38" s="56"/>
      <c r="F38" s="56"/>
      <c r="G38" s="56"/>
      <c r="H38" s="56"/>
      <c r="I38" s="56"/>
      <c r="J38" s="56"/>
      <c r="K38" s="56"/>
      <c r="L38" s="56"/>
      <c r="M38" s="56"/>
      <c r="N38" s="56"/>
      <c r="O38" s="56"/>
      <c r="P38" s="56"/>
      <c r="Q38" s="56"/>
      <c r="R38" s="56"/>
      <c r="S38" s="56"/>
      <c r="T38" s="56"/>
      <c r="U38" s="56"/>
      <c r="V38" s="56"/>
      <c r="W38" s="56"/>
      <c r="X38" s="56"/>
      <c r="Y38" s="56"/>
      <c r="Z38" s="56"/>
      <c r="AA38" s="56"/>
      <c r="AB38" s="56"/>
      <c r="AC38" s="56"/>
      <c r="AD38" s="56"/>
      <c r="AE38" s="56"/>
      <c r="AF38" s="56"/>
      <c r="AG38" s="56"/>
      <c r="AH38" s="56"/>
      <c r="AI38" s="56"/>
      <c r="AJ38" s="56"/>
      <c r="AK38" s="56"/>
      <c r="AL38" s="56"/>
      <c r="AM38" s="56"/>
      <c r="AN38" s="56"/>
      <c r="AO38" s="56"/>
      <c r="AP38" s="56"/>
      <c r="AQ38" s="56"/>
      <c r="AR38" s="56"/>
      <c r="AS38" s="56"/>
      <c r="AT38" s="56"/>
      <c r="AU38" s="58"/>
      <c r="BA38" t="s">
        <v>212</v>
      </c>
      <c r="BC38" t="s">
        <v>522</v>
      </c>
      <c r="BD38">
        <f>ROWS($BA$1:BA38)</f>
        <v>38</v>
      </c>
      <c r="BE38" s="116">
        <f t="shared" si="19"/>
        <v>38</v>
      </c>
      <c r="BF38" s="116">
        <f t="shared" si="0"/>
        <v>38</v>
      </c>
      <c r="BG38" s="116" t="str">
        <f t="shared" si="1"/>
        <v>CD-Congo, The Democratic Republic of the</v>
      </c>
      <c r="BH38" s="117">
        <f t="shared" si="2"/>
        <v>38</v>
      </c>
      <c r="BI38" s="117">
        <f t="shared" si="3"/>
        <v>38</v>
      </c>
      <c r="BJ38" s="117" t="str">
        <f t="shared" si="4"/>
        <v>CD-Congo, The Democratic Republic of the</v>
      </c>
      <c r="BK38" s="119">
        <f t="shared" si="5"/>
        <v>38</v>
      </c>
      <c r="BL38" s="119">
        <f t="shared" si="6"/>
        <v>38</v>
      </c>
      <c r="BM38" s="119" t="str">
        <f t="shared" si="7"/>
        <v>CD-Congo, The Democratic Republic of the</v>
      </c>
      <c r="BN38" s="118">
        <f t="shared" si="8"/>
        <v>38</v>
      </c>
      <c r="BO38" s="118">
        <f t="shared" si="9"/>
        <v>38</v>
      </c>
      <c r="BP38" s="118" t="str">
        <f t="shared" si="10"/>
        <v>CD-Congo, The Democratic Republic of the</v>
      </c>
      <c r="BQ38" s="120">
        <f t="shared" si="11"/>
        <v>38</v>
      </c>
      <c r="BR38" s="120">
        <f t="shared" si="12"/>
        <v>38</v>
      </c>
      <c r="BS38" s="120" t="str">
        <f t="shared" si="13"/>
        <v>CD-Congo, The Democratic Republic of the</v>
      </c>
      <c r="BV38" t="s">
        <v>452</v>
      </c>
      <c r="BW38" t="s">
        <v>769</v>
      </c>
      <c r="BX38">
        <f>ROWS($BW$1:BW38)</f>
        <v>38</v>
      </c>
      <c r="BY38">
        <f t="shared" si="24"/>
        <v>38</v>
      </c>
      <c r="BZ38">
        <f t="shared" si="25"/>
        <v>38</v>
      </c>
      <c r="CA38" t="str">
        <f t="shared" si="26"/>
        <v>410000-Construction of buildings</v>
      </c>
      <c r="CB38" t="str">
        <f t="shared" si="21"/>
        <v/>
      </c>
      <c r="CC38" t="str">
        <f t="shared" si="22"/>
        <v/>
      </c>
      <c r="CD38" t="str">
        <f t="shared" si="23"/>
        <v/>
      </c>
    </row>
    <row r="39" spans="1:82" ht="9" customHeight="1" x14ac:dyDescent="0.25">
      <c r="A39" s="92"/>
      <c r="B39" s="93"/>
      <c r="C39" s="93"/>
      <c r="D39" s="93"/>
      <c r="E39" s="93"/>
      <c r="F39" s="93"/>
      <c r="G39" s="93"/>
      <c r="H39" s="93"/>
      <c r="I39" s="93"/>
      <c r="J39" s="93"/>
      <c r="K39" s="93"/>
      <c r="L39" s="93"/>
      <c r="M39" s="93"/>
      <c r="N39" s="93"/>
      <c r="O39" s="93"/>
      <c r="P39" s="93"/>
      <c r="Q39" s="93"/>
      <c r="R39" s="93"/>
      <c r="S39" s="93"/>
      <c r="T39" s="93"/>
      <c r="U39" s="93"/>
      <c r="V39" s="93"/>
      <c r="W39" s="93"/>
      <c r="X39" s="93"/>
      <c r="Y39" s="93"/>
      <c r="Z39" s="93"/>
      <c r="AA39" s="93"/>
      <c r="AB39" s="93"/>
      <c r="AC39" s="93"/>
      <c r="AD39" s="93"/>
      <c r="AE39" s="93"/>
      <c r="AF39" s="93"/>
      <c r="AG39" s="93"/>
      <c r="AH39" s="93"/>
      <c r="AI39" s="93"/>
      <c r="AJ39" s="93"/>
      <c r="AK39" s="93"/>
      <c r="AL39" s="93"/>
      <c r="AM39" s="93"/>
      <c r="AN39" s="93"/>
      <c r="AO39" s="93"/>
      <c r="AP39" s="93"/>
      <c r="AQ39" s="93"/>
      <c r="AR39" s="93"/>
      <c r="AS39" s="93"/>
      <c r="AT39" s="93"/>
      <c r="AU39" s="94"/>
      <c r="BA39" t="s">
        <v>213</v>
      </c>
      <c r="BC39" t="s">
        <v>523</v>
      </c>
      <c r="BD39">
        <f>ROWS($BA$1:BA39)</f>
        <v>39</v>
      </c>
      <c r="BE39" s="116">
        <f t="shared" si="19"/>
        <v>39</v>
      </c>
      <c r="BF39" s="116">
        <f t="shared" si="0"/>
        <v>39</v>
      </c>
      <c r="BG39" s="116" t="str">
        <f t="shared" si="1"/>
        <v>CF-Central African Republic</v>
      </c>
      <c r="BH39" s="117">
        <f t="shared" si="2"/>
        <v>39</v>
      </c>
      <c r="BI39" s="117">
        <f t="shared" si="3"/>
        <v>39</v>
      </c>
      <c r="BJ39" s="117" t="str">
        <f t="shared" si="4"/>
        <v>CF-Central African Republic</v>
      </c>
      <c r="BK39" s="119">
        <f t="shared" si="5"/>
        <v>39</v>
      </c>
      <c r="BL39" s="119">
        <f t="shared" si="6"/>
        <v>39</v>
      </c>
      <c r="BM39" s="119" t="str">
        <f t="shared" si="7"/>
        <v>CF-Central African Republic</v>
      </c>
      <c r="BN39" s="118">
        <f t="shared" si="8"/>
        <v>39</v>
      </c>
      <c r="BO39" s="118">
        <f t="shared" si="9"/>
        <v>39</v>
      </c>
      <c r="BP39" s="118" t="str">
        <f t="shared" si="10"/>
        <v>CF-Central African Republic</v>
      </c>
      <c r="BQ39" s="120">
        <f t="shared" si="11"/>
        <v>39</v>
      </c>
      <c r="BR39" s="120">
        <f t="shared" si="12"/>
        <v>39</v>
      </c>
      <c r="BS39" s="120" t="str">
        <f t="shared" si="13"/>
        <v>CF-Central African Republic</v>
      </c>
      <c r="BV39" t="s">
        <v>453</v>
      </c>
      <c r="BW39" t="s">
        <v>770</v>
      </c>
      <c r="BX39">
        <f>ROWS($BW$1:BW39)</f>
        <v>39</v>
      </c>
      <c r="BY39">
        <f t="shared" si="24"/>
        <v>39</v>
      </c>
      <c r="BZ39">
        <f t="shared" si="25"/>
        <v>39</v>
      </c>
      <c r="CA39" t="str">
        <f t="shared" si="26"/>
        <v>420000-Civil engineering</v>
      </c>
      <c r="CB39" t="str">
        <f t="shared" si="21"/>
        <v/>
      </c>
      <c r="CC39" t="str">
        <f t="shared" si="22"/>
        <v/>
      </c>
      <c r="CD39" t="str">
        <f t="shared" si="23"/>
        <v/>
      </c>
    </row>
    <row r="40" spans="1:82" ht="9" customHeight="1" x14ac:dyDescent="0.25">
      <c r="A40" s="95" t="s">
        <v>94</v>
      </c>
      <c r="B40" s="96" t="s">
        <v>95</v>
      </c>
      <c r="C40" s="97"/>
      <c r="D40" s="97"/>
      <c r="E40" s="97"/>
      <c r="F40" s="97"/>
      <c r="G40" s="97"/>
      <c r="H40" s="97"/>
      <c r="I40" s="97"/>
      <c r="J40" s="97"/>
      <c r="K40" s="97"/>
      <c r="L40" s="97"/>
      <c r="M40" s="97"/>
      <c r="N40" s="97"/>
      <c r="O40" s="97"/>
      <c r="P40" s="98" t="s">
        <v>77</v>
      </c>
      <c r="Q40" s="97"/>
      <c r="R40" s="97"/>
      <c r="S40" s="97"/>
      <c r="T40" s="97"/>
      <c r="U40" s="97"/>
      <c r="V40" s="97"/>
      <c r="W40" s="97"/>
      <c r="X40" s="97"/>
      <c r="Y40" s="97"/>
      <c r="Z40" s="97"/>
      <c r="AA40" s="97"/>
      <c r="AB40" s="97"/>
      <c r="AC40" s="97"/>
      <c r="AD40" s="97"/>
      <c r="AE40" s="97"/>
      <c r="AF40" s="97"/>
      <c r="AG40" s="97"/>
      <c r="AH40" s="97"/>
      <c r="AI40" s="97"/>
      <c r="AJ40" s="97"/>
      <c r="AK40" s="97"/>
      <c r="AL40" s="97"/>
      <c r="AM40" s="97"/>
      <c r="AN40" s="97"/>
      <c r="AO40" s="97"/>
      <c r="AP40" s="97"/>
      <c r="AQ40" s="97"/>
      <c r="AR40" s="97"/>
      <c r="AS40" s="97"/>
      <c r="AT40" s="97"/>
      <c r="AU40" s="99"/>
      <c r="BA40" t="s">
        <v>214</v>
      </c>
      <c r="BC40" t="s">
        <v>524</v>
      </c>
      <c r="BD40">
        <f>ROWS($BA$1:BA40)</f>
        <v>40</v>
      </c>
      <c r="BE40" s="116">
        <f t="shared" si="19"/>
        <v>40</v>
      </c>
      <c r="BF40" s="116">
        <f t="shared" si="0"/>
        <v>40</v>
      </c>
      <c r="BG40" s="116" t="str">
        <f t="shared" si="1"/>
        <v>CG-Congo</v>
      </c>
      <c r="BH40" s="117">
        <f t="shared" si="2"/>
        <v>40</v>
      </c>
      <c r="BI40" s="117">
        <f t="shared" si="3"/>
        <v>40</v>
      </c>
      <c r="BJ40" s="117" t="str">
        <f t="shared" si="4"/>
        <v>CG-Congo</v>
      </c>
      <c r="BK40" s="119">
        <f t="shared" si="5"/>
        <v>40</v>
      </c>
      <c r="BL40" s="119">
        <f t="shared" si="6"/>
        <v>40</v>
      </c>
      <c r="BM40" s="119" t="str">
        <f t="shared" si="7"/>
        <v>CG-Congo</v>
      </c>
      <c r="BN40" s="118">
        <f t="shared" si="8"/>
        <v>40</v>
      </c>
      <c r="BO40" s="118">
        <f t="shared" si="9"/>
        <v>40</v>
      </c>
      <c r="BP40" s="118" t="str">
        <f t="shared" si="10"/>
        <v>CG-Congo</v>
      </c>
      <c r="BQ40" s="120">
        <f t="shared" si="11"/>
        <v>40</v>
      </c>
      <c r="BR40" s="120">
        <f t="shared" si="12"/>
        <v>40</v>
      </c>
      <c r="BS40" s="120" t="str">
        <f t="shared" si="13"/>
        <v>CG-Congo</v>
      </c>
      <c r="BV40" t="s">
        <v>454</v>
      </c>
      <c r="BW40" t="s">
        <v>771</v>
      </c>
      <c r="BX40">
        <f>ROWS($BW$1:BW40)</f>
        <v>40</v>
      </c>
      <c r="BY40">
        <f t="shared" si="24"/>
        <v>40</v>
      </c>
      <c r="BZ40">
        <f t="shared" si="25"/>
        <v>40</v>
      </c>
      <c r="CA40" t="str">
        <f t="shared" si="26"/>
        <v>430000-Specialised construction activities</v>
      </c>
      <c r="CB40" t="str">
        <f t="shared" si="21"/>
        <v/>
      </c>
      <c r="CC40" t="str">
        <f t="shared" si="22"/>
        <v/>
      </c>
      <c r="CD40" t="str">
        <f t="shared" si="23"/>
        <v/>
      </c>
    </row>
    <row r="41" spans="1:82" ht="13.5" customHeight="1" x14ac:dyDescent="0.25">
      <c r="A41" s="100" t="s">
        <v>96</v>
      </c>
      <c r="B41" s="101" t="s">
        <v>97</v>
      </c>
      <c r="C41" s="97"/>
      <c r="D41" s="97"/>
      <c r="E41" s="97"/>
      <c r="F41" s="97"/>
      <c r="G41" s="97"/>
      <c r="H41" s="97"/>
      <c r="I41" s="97"/>
      <c r="J41" s="102" t="s">
        <v>98</v>
      </c>
      <c r="K41" s="97"/>
      <c r="L41" s="174"/>
      <c r="M41" s="175"/>
      <c r="N41" s="175"/>
      <c r="O41" s="175"/>
      <c r="P41" s="175"/>
      <c r="Q41" s="175"/>
      <c r="R41" s="175"/>
      <c r="S41" s="175"/>
      <c r="T41" s="175"/>
      <c r="U41" s="176"/>
      <c r="V41" s="97"/>
      <c r="W41" s="97"/>
      <c r="X41" s="97"/>
      <c r="Y41" s="102" t="s">
        <v>99</v>
      </c>
      <c r="Z41" s="97"/>
      <c r="AA41" s="174"/>
      <c r="AB41" s="175"/>
      <c r="AC41" s="175"/>
      <c r="AD41" s="175"/>
      <c r="AE41" s="175"/>
      <c r="AF41" s="175"/>
      <c r="AG41" s="175"/>
      <c r="AH41" s="175"/>
      <c r="AI41" s="175"/>
      <c r="AJ41" s="176"/>
      <c r="AK41" s="97"/>
      <c r="AL41" s="97"/>
      <c r="AM41" s="97"/>
      <c r="AN41" s="97"/>
      <c r="AO41" s="97"/>
      <c r="AP41" s="97"/>
      <c r="AQ41" s="97"/>
      <c r="AR41" s="97"/>
      <c r="AS41" s="97"/>
      <c r="AT41" s="97"/>
      <c r="AU41" s="99"/>
      <c r="BA41" t="s">
        <v>215</v>
      </c>
      <c r="BC41" t="s">
        <v>525</v>
      </c>
      <c r="BD41">
        <f>ROWS($BA$1:BA41)</f>
        <v>41</v>
      </c>
      <c r="BE41" s="116">
        <f t="shared" si="19"/>
        <v>41</v>
      </c>
      <c r="BF41" s="116">
        <f t="shared" si="0"/>
        <v>41</v>
      </c>
      <c r="BG41" s="116" t="str">
        <f t="shared" si="1"/>
        <v>CH-Switzerland</v>
      </c>
      <c r="BH41" s="117">
        <f t="shared" si="2"/>
        <v>41</v>
      </c>
      <c r="BI41" s="117">
        <f t="shared" si="3"/>
        <v>41</v>
      </c>
      <c r="BJ41" s="117" t="str">
        <f t="shared" si="4"/>
        <v>CH-Switzerland</v>
      </c>
      <c r="BK41" s="119">
        <f t="shared" si="5"/>
        <v>41</v>
      </c>
      <c r="BL41" s="119">
        <f t="shared" si="6"/>
        <v>41</v>
      </c>
      <c r="BM41" s="119" t="str">
        <f t="shared" si="7"/>
        <v>CH-Switzerland</v>
      </c>
      <c r="BN41" s="118">
        <f t="shared" si="8"/>
        <v>41</v>
      </c>
      <c r="BO41" s="118">
        <f t="shared" si="9"/>
        <v>41</v>
      </c>
      <c r="BP41" s="118" t="str">
        <f t="shared" si="10"/>
        <v>CH-Switzerland</v>
      </c>
      <c r="BQ41" s="120">
        <f t="shared" si="11"/>
        <v>41</v>
      </c>
      <c r="BR41" s="120">
        <f t="shared" si="12"/>
        <v>41</v>
      </c>
      <c r="BS41" s="120" t="str">
        <f t="shared" si="13"/>
        <v>CH-Switzerland</v>
      </c>
      <c r="BV41" t="s">
        <v>455</v>
      </c>
      <c r="BW41" t="s">
        <v>772</v>
      </c>
      <c r="BX41">
        <f>ROWS($BW$1:BW41)</f>
        <v>41</v>
      </c>
      <c r="BY41">
        <f t="shared" si="24"/>
        <v>41</v>
      </c>
      <c r="BZ41">
        <f t="shared" si="25"/>
        <v>41</v>
      </c>
      <c r="CA41" t="str">
        <f t="shared" si="26"/>
        <v>450000-Wholesale and retail trade and repair of motor vehicles and motorcycles</v>
      </c>
      <c r="CB41" t="str">
        <f t="shared" si="21"/>
        <v/>
      </c>
      <c r="CC41" t="str">
        <f t="shared" si="22"/>
        <v/>
      </c>
      <c r="CD41" t="str">
        <f t="shared" si="23"/>
        <v/>
      </c>
    </row>
    <row r="42" spans="1:82" ht="9" customHeight="1" x14ac:dyDescent="0.25">
      <c r="A42" s="103"/>
      <c r="B42" s="97"/>
      <c r="C42" s="97"/>
      <c r="D42" s="97"/>
      <c r="E42" s="97"/>
      <c r="F42" s="97"/>
      <c r="G42" s="97"/>
      <c r="H42" s="97"/>
      <c r="I42" s="97"/>
      <c r="J42" s="97"/>
      <c r="K42" s="97"/>
      <c r="L42" s="104" t="s">
        <v>413</v>
      </c>
      <c r="M42" s="97"/>
      <c r="N42" s="97"/>
      <c r="O42" s="97"/>
      <c r="P42" s="97"/>
      <c r="Q42" s="97"/>
      <c r="R42" s="97"/>
      <c r="S42" s="97"/>
      <c r="T42" s="97"/>
      <c r="U42" s="97"/>
      <c r="V42" s="97"/>
      <c r="W42" s="97"/>
      <c r="X42" s="97"/>
      <c r="Y42" s="97"/>
      <c r="Z42" s="97"/>
      <c r="AA42" s="104" t="s">
        <v>414</v>
      </c>
      <c r="AB42" s="97"/>
      <c r="AC42" s="97"/>
      <c r="AD42" s="97"/>
      <c r="AE42" s="97"/>
      <c r="AF42" s="97"/>
      <c r="AG42" s="97"/>
      <c r="AH42" s="97"/>
      <c r="AI42" s="97"/>
      <c r="AJ42" s="97"/>
      <c r="AK42" s="97"/>
      <c r="AL42" s="97"/>
      <c r="AM42" s="97"/>
      <c r="AN42" s="97"/>
      <c r="AO42" s="97"/>
      <c r="AP42" s="97"/>
      <c r="AQ42" s="97"/>
      <c r="AR42" s="97"/>
      <c r="AS42" s="97"/>
      <c r="AT42" s="97"/>
      <c r="AU42" s="99"/>
      <c r="BA42" t="s">
        <v>216</v>
      </c>
      <c r="BC42" t="s">
        <v>526</v>
      </c>
      <c r="BD42">
        <f>ROWS($BA$1:BA42)</f>
        <v>42</v>
      </c>
      <c r="BE42" s="116">
        <f t="shared" si="19"/>
        <v>42</v>
      </c>
      <c r="BF42" s="116">
        <f t="shared" si="0"/>
        <v>42</v>
      </c>
      <c r="BG42" s="116" t="str">
        <f t="shared" si="1"/>
        <v>CI-Cote d'Ivoire</v>
      </c>
      <c r="BH42" s="117">
        <f t="shared" si="2"/>
        <v>42</v>
      </c>
      <c r="BI42" s="117">
        <f t="shared" si="3"/>
        <v>42</v>
      </c>
      <c r="BJ42" s="117" t="str">
        <f t="shared" si="4"/>
        <v>CI-Cote d'Ivoire</v>
      </c>
      <c r="BK42" s="119">
        <f t="shared" si="5"/>
        <v>42</v>
      </c>
      <c r="BL42" s="119">
        <f t="shared" si="6"/>
        <v>42</v>
      </c>
      <c r="BM42" s="119" t="str">
        <f t="shared" si="7"/>
        <v>CI-Cote d'Ivoire</v>
      </c>
      <c r="BN42" s="118">
        <f t="shared" si="8"/>
        <v>42</v>
      </c>
      <c r="BO42" s="118">
        <f t="shared" si="9"/>
        <v>42</v>
      </c>
      <c r="BP42" s="118" t="str">
        <f t="shared" si="10"/>
        <v>CI-Cote d'Ivoire</v>
      </c>
      <c r="BQ42" s="120">
        <f t="shared" si="11"/>
        <v>42</v>
      </c>
      <c r="BR42" s="120">
        <f t="shared" si="12"/>
        <v>42</v>
      </c>
      <c r="BS42" s="120" t="str">
        <f t="shared" si="13"/>
        <v>CI-Cote d'Ivoire</v>
      </c>
      <c r="BV42" t="s">
        <v>456</v>
      </c>
      <c r="BW42" t="s">
        <v>773</v>
      </c>
      <c r="BX42">
        <f>ROWS($BW$1:BW42)</f>
        <v>42</v>
      </c>
      <c r="BY42">
        <f t="shared" si="24"/>
        <v>42</v>
      </c>
      <c r="BZ42">
        <f t="shared" si="25"/>
        <v>42</v>
      </c>
      <c r="CA42" t="str">
        <f t="shared" si="26"/>
        <v>460000-Wholesale trade, except of motor vehicles and motorcycles</v>
      </c>
      <c r="CB42" t="str">
        <f t="shared" si="21"/>
        <v/>
      </c>
      <c r="CC42" t="str">
        <f t="shared" si="22"/>
        <v/>
      </c>
      <c r="CD42" t="str">
        <f t="shared" si="23"/>
        <v/>
      </c>
    </row>
    <row r="43" spans="1:82" ht="14.45" customHeight="1" x14ac:dyDescent="0.25">
      <c r="A43" s="102" t="s">
        <v>102</v>
      </c>
      <c r="B43" s="171"/>
      <c r="C43" s="172"/>
      <c r="D43" s="172"/>
      <c r="E43" s="172"/>
      <c r="F43" s="172"/>
      <c r="G43" s="172"/>
      <c r="H43" s="172"/>
      <c r="I43" s="172"/>
      <c r="J43" s="172"/>
      <c r="K43" s="172"/>
      <c r="L43" s="172"/>
      <c r="M43" s="172"/>
      <c r="N43" s="172"/>
      <c r="O43" s="172"/>
      <c r="P43" s="172"/>
      <c r="Q43" s="172"/>
      <c r="R43" s="172"/>
      <c r="S43" s="172"/>
      <c r="T43" s="173"/>
      <c r="U43" s="109" t="str">
        <f>IFERROR(VLOOKUP(LISTSDSALIS,VALSTYBES,3,FALSE),"")</f>
        <v/>
      </c>
      <c r="V43" s="97"/>
      <c r="W43" s="102" t="s">
        <v>104</v>
      </c>
      <c r="X43" s="171"/>
      <c r="Y43" s="172"/>
      <c r="Z43" s="172"/>
      <c r="AA43" s="172"/>
      <c r="AB43" s="172"/>
      <c r="AC43" s="172"/>
      <c r="AD43" s="172"/>
      <c r="AE43" s="172"/>
      <c r="AF43" s="172"/>
      <c r="AG43" s="172"/>
      <c r="AH43" s="172"/>
      <c r="AI43" s="172"/>
      <c r="AJ43" s="172"/>
      <c r="AK43" s="172"/>
      <c r="AL43" s="172"/>
      <c r="AM43" s="172"/>
      <c r="AN43" s="172"/>
      <c r="AO43" s="172"/>
      <c r="AP43" s="172"/>
      <c r="AQ43" s="172"/>
      <c r="AR43" s="172"/>
      <c r="AS43" s="172"/>
      <c r="AT43" s="173"/>
      <c r="AU43" s="123" t="str">
        <f>IFERROR(VLOOKUP(X43,CG1:CH4,2,FALSE),"")</f>
        <v/>
      </c>
      <c r="BA43" t="s">
        <v>217</v>
      </c>
      <c r="BC43" t="s">
        <v>527</v>
      </c>
      <c r="BD43">
        <f>ROWS($BA$1:BA43)</f>
        <v>43</v>
      </c>
      <c r="BE43" s="116">
        <f t="shared" si="19"/>
        <v>43</v>
      </c>
      <c r="BF43" s="116">
        <f t="shared" si="0"/>
        <v>43</v>
      </c>
      <c r="BG43" s="116" t="str">
        <f t="shared" si="1"/>
        <v>CK-Cook Islands</v>
      </c>
      <c r="BH43" s="117">
        <f t="shared" si="2"/>
        <v>43</v>
      </c>
      <c r="BI43" s="117">
        <f t="shared" si="3"/>
        <v>43</v>
      </c>
      <c r="BJ43" s="117" t="str">
        <f t="shared" si="4"/>
        <v>CK-Cook Islands</v>
      </c>
      <c r="BK43" s="119">
        <f t="shared" si="5"/>
        <v>43</v>
      </c>
      <c r="BL43" s="119">
        <f t="shared" si="6"/>
        <v>43</v>
      </c>
      <c r="BM43" s="119" t="str">
        <f t="shared" si="7"/>
        <v>CK-Cook Islands</v>
      </c>
      <c r="BN43" s="118">
        <f t="shared" si="8"/>
        <v>43</v>
      </c>
      <c r="BO43" s="118">
        <f t="shared" si="9"/>
        <v>43</v>
      </c>
      <c r="BP43" s="118" t="str">
        <f t="shared" si="10"/>
        <v>CK-Cook Islands</v>
      </c>
      <c r="BQ43" s="120">
        <f t="shared" si="11"/>
        <v>43</v>
      </c>
      <c r="BR43" s="120">
        <f t="shared" si="12"/>
        <v>43</v>
      </c>
      <c r="BS43" s="120" t="str">
        <f t="shared" si="13"/>
        <v>CK-Cook Islands</v>
      </c>
      <c r="BV43" t="s">
        <v>457</v>
      </c>
      <c r="BW43" t="s">
        <v>774</v>
      </c>
      <c r="BX43">
        <f>ROWS($BW$1:BW43)</f>
        <v>43</v>
      </c>
      <c r="BY43">
        <f t="shared" si="24"/>
        <v>43</v>
      </c>
      <c r="BZ43">
        <f t="shared" si="25"/>
        <v>43</v>
      </c>
      <c r="CA43" t="str">
        <f t="shared" si="26"/>
        <v>470000-Retail trade, except of motor vehicles and motorcycles</v>
      </c>
      <c r="CB43" t="str">
        <f t="shared" si="21"/>
        <v/>
      </c>
      <c r="CC43" t="str">
        <f t="shared" si="22"/>
        <v/>
      </c>
      <c r="CD43" t="str">
        <f t="shared" si="23"/>
        <v/>
      </c>
    </row>
    <row r="44" spans="1:82" ht="9" customHeight="1" x14ac:dyDescent="0.25">
      <c r="A44" s="103"/>
      <c r="B44" s="97"/>
      <c r="C44" s="97"/>
      <c r="D44" s="104" t="s">
        <v>103</v>
      </c>
      <c r="E44" s="97"/>
      <c r="F44" s="97"/>
      <c r="G44" s="97"/>
      <c r="H44" s="97"/>
      <c r="I44" s="97"/>
      <c r="J44" s="97"/>
      <c r="K44" s="97"/>
      <c r="L44" s="97"/>
      <c r="M44" s="97"/>
      <c r="N44" s="97"/>
      <c r="O44" s="97"/>
      <c r="P44" s="97"/>
      <c r="Q44" s="97"/>
      <c r="R44" s="97"/>
      <c r="S44" s="97"/>
      <c r="T44" s="97"/>
      <c r="U44" s="97"/>
      <c r="V44" s="97"/>
      <c r="W44" s="97"/>
      <c r="X44" s="104" t="s">
        <v>105</v>
      </c>
      <c r="Y44" s="97"/>
      <c r="Z44" s="97"/>
      <c r="AA44" s="97"/>
      <c r="AB44" s="97"/>
      <c r="AC44" s="97"/>
      <c r="AD44" s="97"/>
      <c r="AE44" s="97"/>
      <c r="AF44" s="97"/>
      <c r="AG44" s="97"/>
      <c r="AH44" s="97"/>
      <c r="AI44" s="97"/>
      <c r="AJ44" s="97"/>
      <c r="AK44" s="97"/>
      <c r="AL44" s="97"/>
      <c r="AM44" s="97"/>
      <c r="AN44" s="97"/>
      <c r="AO44" s="97"/>
      <c r="AP44" s="97"/>
      <c r="AQ44" s="97"/>
      <c r="AR44" s="97"/>
      <c r="AS44" s="97"/>
      <c r="AT44" s="97"/>
      <c r="AU44" s="99"/>
      <c r="BA44" t="s">
        <v>218</v>
      </c>
      <c r="BC44" t="s">
        <v>528</v>
      </c>
      <c r="BD44">
        <f>ROWS($BA$1:BA44)</f>
        <v>44</v>
      </c>
      <c r="BE44" s="116">
        <f t="shared" si="19"/>
        <v>44</v>
      </c>
      <c r="BF44" s="116">
        <f t="shared" si="0"/>
        <v>44</v>
      </c>
      <c r="BG44" s="116" t="str">
        <f t="shared" si="1"/>
        <v>CL-Chile</v>
      </c>
      <c r="BH44" s="117">
        <f t="shared" si="2"/>
        <v>44</v>
      </c>
      <c r="BI44" s="117">
        <f t="shared" si="3"/>
        <v>44</v>
      </c>
      <c r="BJ44" s="117" t="str">
        <f t="shared" si="4"/>
        <v>CL-Chile</v>
      </c>
      <c r="BK44" s="119">
        <f t="shared" si="5"/>
        <v>44</v>
      </c>
      <c r="BL44" s="119">
        <f t="shared" si="6"/>
        <v>44</v>
      </c>
      <c r="BM44" s="119" t="str">
        <f t="shared" si="7"/>
        <v>CL-Chile</v>
      </c>
      <c r="BN44" s="118">
        <f t="shared" si="8"/>
        <v>44</v>
      </c>
      <c r="BO44" s="118">
        <f t="shared" si="9"/>
        <v>44</v>
      </c>
      <c r="BP44" s="118" t="str">
        <f t="shared" si="10"/>
        <v>CL-Chile</v>
      </c>
      <c r="BQ44" s="120">
        <f t="shared" si="11"/>
        <v>44</v>
      </c>
      <c r="BR44" s="120">
        <f t="shared" si="12"/>
        <v>44</v>
      </c>
      <c r="BS44" s="120" t="str">
        <f t="shared" si="13"/>
        <v>CL-Chile</v>
      </c>
      <c r="BV44" t="s">
        <v>458</v>
      </c>
      <c r="BW44" t="s">
        <v>775</v>
      </c>
      <c r="BX44">
        <f>ROWS($BW$1:BW44)</f>
        <v>44</v>
      </c>
      <c r="BY44">
        <f t="shared" si="24"/>
        <v>44</v>
      </c>
      <c r="BZ44">
        <f t="shared" si="25"/>
        <v>44</v>
      </c>
      <c r="CA44" t="str">
        <f t="shared" si="26"/>
        <v>490000-Land transport and transport via pipelines</v>
      </c>
      <c r="CB44" t="str">
        <f t="shared" si="21"/>
        <v/>
      </c>
      <c r="CC44" t="str">
        <f t="shared" si="22"/>
        <v/>
      </c>
      <c r="CD44" t="str">
        <f t="shared" si="23"/>
        <v/>
      </c>
    </row>
    <row r="45" spans="1:82" ht="14.25" customHeight="1" x14ac:dyDescent="0.25">
      <c r="A45" s="100" t="s">
        <v>106</v>
      </c>
      <c r="B45" s="171"/>
      <c r="C45" s="172"/>
      <c r="D45" s="172"/>
      <c r="E45" s="172"/>
      <c r="F45" s="172"/>
      <c r="G45" s="172"/>
      <c r="H45" s="172"/>
      <c r="I45" s="172"/>
      <c r="J45" s="172"/>
      <c r="K45" s="172"/>
      <c r="L45" s="172"/>
      <c r="M45" s="172"/>
      <c r="N45" s="172"/>
      <c r="O45" s="172"/>
      <c r="P45" s="172"/>
      <c r="Q45" s="172"/>
      <c r="R45" s="172"/>
      <c r="S45" s="172"/>
      <c r="T45" s="172"/>
      <c r="U45" s="172"/>
      <c r="V45" s="172"/>
      <c r="W45" s="172"/>
      <c r="X45" s="172"/>
      <c r="Y45" s="172"/>
      <c r="Z45" s="172"/>
      <c r="AA45" s="172"/>
      <c r="AB45" s="172"/>
      <c r="AC45" s="172"/>
      <c r="AD45" s="172"/>
      <c r="AE45" s="172"/>
      <c r="AF45" s="172"/>
      <c r="AG45" s="172"/>
      <c r="AH45" s="172"/>
      <c r="AI45" s="172"/>
      <c r="AJ45" s="172"/>
      <c r="AK45" s="172"/>
      <c r="AL45" s="172"/>
      <c r="AM45" s="172"/>
      <c r="AN45" s="172"/>
      <c r="AO45" s="172"/>
      <c r="AP45" s="172"/>
      <c r="AQ45" s="172"/>
      <c r="AR45" s="172"/>
      <c r="AS45" s="172"/>
      <c r="AT45" s="173"/>
      <c r="AU45" s="99"/>
      <c r="BA45" t="s">
        <v>219</v>
      </c>
      <c r="BC45" t="s">
        <v>529</v>
      </c>
      <c r="BD45">
        <f>ROWS($BA$1:BA45)</f>
        <v>45</v>
      </c>
      <c r="BE45" s="116">
        <f t="shared" si="19"/>
        <v>45</v>
      </c>
      <c r="BF45" s="116">
        <f t="shared" si="0"/>
        <v>45</v>
      </c>
      <c r="BG45" s="116" t="str">
        <f t="shared" si="1"/>
        <v>CM-Cameroon</v>
      </c>
      <c r="BH45" s="117">
        <f t="shared" si="2"/>
        <v>45</v>
      </c>
      <c r="BI45" s="117">
        <f t="shared" si="3"/>
        <v>45</v>
      </c>
      <c r="BJ45" s="117" t="str">
        <f t="shared" si="4"/>
        <v>CM-Cameroon</v>
      </c>
      <c r="BK45" s="119">
        <f t="shared" si="5"/>
        <v>45</v>
      </c>
      <c r="BL45" s="119">
        <f t="shared" si="6"/>
        <v>45</v>
      </c>
      <c r="BM45" s="119" t="str">
        <f t="shared" si="7"/>
        <v>CM-Cameroon</v>
      </c>
      <c r="BN45" s="118">
        <f t="shared" si="8"/>
        <v>45</v>
      </c>
      <c r="BO45" s="118">
        <f t="shared" si="9"/>
        <v>45</v>
      </c>
      <c r="BP45" s="118" t="str">
        <f t="shared" si="10"/>
        <v>CM-Cameroon</v>
      </c>
      <c r="BQ45" s="120">
        <f t="shared" si="11"/>
        <v>45</v>
      </c>
      <c r="BR45" s="120">
        <f t="shared" si="12"/>
        <v>45</v>
      </c>
      <c r="BS45" s="120" t="str">
        <f t="shared" si="13"/>
        <v>CM-Cameroon</v>
      </c>
      <c r="BV45" t="s">
        <v>459</v>
      </c>
      <c r="BW45" t="s">
        <v>776</v>
      </c>
      <c r="BX45">
        <f>ROWS($BW$1:BW45)</f>
        <v>45</v>
      </c>
      <c r="BY45">
        <f t="shared" si="24"/>
        <v>45</v>
      </c>
      <c r="BZ45">
        <f t="shared" si="25"/>
        <v>45</v>
      </c>
      <c r="CA45" t="str">
        <f t="shared" si="26"/>
        <v>500000-Water transport</v>
      </c>
      <c r="CB45" t="str">
        <f t="shared" si="21"/>
        <v/>
      </c>
      <c r="CC45" t="str">
        <f t="shared" si="22"/>
        <v/>
      </c>
      <c r="CD45" t="str">
        <f t="shared" si="23"/>
        <v/>
      </c>
    </row>
    <row r="46" spans="1:82" ht="9" customHeight="1" x14ac:dyDescent="0.25">
      <c r="A46" s="103"/>
      <c r="B46" s="104" t="s">
        <v>107</v>
      </c>
      <c r="C46" s="97"/>
      <c r="D46" s="97"/>
      <c r="E46" s="97"/>
      <c r="F46" s="97"/>
      <c r="G46" s="97"/>
      <c r="H46" s="97"/>
      <c r="I46" s="97"/>
      <c r="J46" s="97"/>
      <c r="K46" s="97"/>
      <c r="L46" s="97"/>
      <c r="M46" s="97"/>
      <c r="N46" s="97"/>
      <c r="O46" s="97"/>
      <c r="P46" s="97"/>
      <c r="Q46" s="97"/>
      <c r="R46" s="97"/>
      <c r="S46" s="97"/>
      <c r="T46" s="97"/>
      <c r="U46" s="97"/>
      <c r="V46" s="97"/>
      <c r="W46" s="97"/>
      <c r="X46" s="97"/>
      <c r="Y46" s="97"/>
      <c r="Z46" s="97"/>
      <c r="AA46" s="97"/>
      <c r="AB46" s="97"/>
      <c r="AC46" s="97"/>
      <c r="AD46" s="97"/>
      <c r="AE46" s="97"/>
      <c r="AF46" s="97"/>
      <c r="AG46" s="97"/>
      <c r="AH46" s="97"/>
      <c r="AI46" s="97"/>
      <c r="AJ46" s="97"/>
      <c r="AK46" s="97"/>
      <c r="AL46" s="97"/>
      <c r="AM46" s="97"/>
      <c r="AN46" s="97"/>
      <c r="AO46" s="97"/>
      <c r="AP46" s="97"/>
      <c r="AQ46" s="97"/>
      <c r="AR46" s="97"/>
      <c r="AS46" s="97"/>
      <c r="AT46" s="97"/>
      <c r="AU46" s="99"/>
      <c r="BA46" t="s">
        <v>220</v>
      </c>
      <c r="BC46" t="s">
        <v>530</v>
      </c>
      <c r="BD46">
        <f>ROWS($BA$1:BA46)</f>
        <v>46</v>
      </c>
      <c r="BE46" s="116">
        <f t="shared" si="19"/>
        <v>46</v>
      </c>
      <c r="BF46" s="116">
        <f t="shared" si="0"/>
        <v>46</v>
      </c>
      <c r="BG46" s="116" t="str">
        <f t="shared" si="1"/>
        <v>CN-China</v>
      </c>
      <c r="BH46" s="117">
        <f t="shared" si="2"/>
        <v>46</v>
      </c>
      <c r="BI46" s="117">
        <f t="shared" si="3"/>
        <v>46</v>
      </c>
      <c r="BJ46" s="117" t="str">
        <f t="shared" si="4"/>
        <v>CN-China</v>
      </c>
      <c r="BK46" s="119">
        <f t="shared" si="5"/>
        <v>46</v>
      </c>
      <c r="BL46" s="119">
        <f t="shared" si="6"/>
        <v>46</v>
      </c>
      <c r="BM46" s="119" t="str">
        <f t="shared" si="7"/>
        <v>CN-China</v>
      </c>
      <c r="BN46" s="118">
        <f t="shared" si="8"/>
        <v>46</v>
      </c>
      <c r="BO46" s="118">
        <f t="shared" si="9"/>
        <v>46</v>
      </c>
      <c r="BP46" s="118" t="str">
        <f t="shared" si="10"/>
        <v>CN-China</v>
      </c>
      <c r="BQ46" s="120">
        <f t="shared" si="11"/>
        <v>46</v>
      </c>
      <c r="BR46" s="120">
        <f t="shared" si="12"/>
        <v>46</v>
      </c>
      <c r="BS46" s="120" t="str">
        <f t="shared" si="13"/>
        <v>CN-China</v>
      </c>
      <c r="BV46" t="s">
        <v>460</v>
      </c>
      <c r="BW46" t="s">
        <v>777</v>
      </c>
      <c r="BX46">
        <f>ROWS($BW$1:BW46)</f>
        <v>46</v>
      </c>
      <c r="BY46">
        <f t="shared" si="24"/>
        <v>46</v>
      </c>
      <c r="BZ46">
        <f t="shared" si="25"/>
        <v>46</v>
      </c>
      <c r="CA46" t="str">
        <f t="shared" si="26"/>
        <v>510000-Air transport</v>
      </c>
      <c r="CB46" t="str">
        <f t="shared" si="21"/>
        <v/>
      </c>
      <c r="CC46" t="str">
        <f t="shared" si="22"/>
        <v/>
      </c>
      <c r="CD46" t="str">
        <f t="shared" si="23"/>
        <v/>
      </c>
    </row>
    <row r="47" spans="1:82" ht="14.45" customHeight="1" x14ac:dyDescent="0.25">
      <c r="A47" s="100" t="s">
        <v>109</v>
      </c>
      <c r="B47" s="171"/>
      <c r="C47" s="172"/>
      <c r="D47" s="172"/>
      <c r="E47" s="172"/>
      <c r="F47" s="172"/>
      <c r="G47" s="172"/>
      <c r="H47" s="172"/>
      <c r="I47" s="172"/>
      <c r="J47" s="172"/>
      <c r="K47" s="172"/>
      <c r="L47" s="172"/>
      <c r="M47" s="172"/>
      <c r="N47" s="172"/>
      <c r="O47" s="172"/>
      <c r="P47" s="172"/>
      <c r="Q47" s="172"/>
      <c r="R47" s="172"/>
      <c r="S47" s="172"/>
      <c r="T47" s="172"/>
      <c r="U47" s="172"/>
      <c r="V47" s="172"/>
      <c r="W47" s="172"/>
      <c r="X47" s="172"/>
      <c r="Y47" s="172"/>
      <c r="Z47" s="172"/>
      <c r="AA47" s="172"/>
      <c r="AB47" s="172"/>
      <c r="AC47" s="172"/>
      <c r="AD47" s="172"/>
      <c r="AE47" s="172"/>
      <c r="AF47" s="172"/>
      <c r="AG47" s="172"/>
      <c r="AH47" s="172"/>
      <c r="AI47" s="172"/>
      <c r="AJ47" s="172"/>
      <c r="AK47" s="172"/>
      <c r="AL47" s="172"/>
      <c r="AM47" s="172"/>
      <c r="AN47" s="172"/>
      <c r="AO47" s="172"/>
      <c r="AP47" s="172"/>
      <c r="AQ47" s="172"/>
      <c r="AR47" s="172"/>
      <c r="AS47" s="172"/>
      <c r="AT47" s="173"/>
      <c r="AU47" s="123" t="str">
        <f>IFERROR(VLOOKUP(B47,CJ1:CK3,2,FALSE),"")</f>
        <v/>
      </c>
      <c r="BA47" t="s">
        <v>221</v>
      </c>
      <c r="BC47" t="s">
        <v>531</v>
      </c>
      <c r="BD47">
        <f>ROWS($BA$1:BA47)</f>
        <v>47</v>
      </c>
      <c r="BE47" s="116">
        <f t="shared" si="19"/>
        <v>47</v>
      </c>
      <c r="BF47" s="116">
        <f t="shared" si="0"/>
        <v>47</v>
      </c>
      <c r="BG47" s="116" t="str">
        <f t="shared" si="1"/>
        <v>CO-Colombia</v>
      </c>
      <c r="BH47" s="117">
        <f t="shared" si="2"/>
        <v>47</v>
      </c>
      <c r="BI47" s="117">
        <f t="shared" si="3"/>
        <v>47</v>
      </c>
      <c r="BJ47" s="117" t="str">
        <f t="shared" si="4"/>
        <v>CO-Colombia</v>
      </c>
      <c r="BK47" s="119">
        <f t="shared" si="5"/>
        <v>47</v>
      </c>
      <c r="BL47" s="119">
        <f t="shared" si="6"/>
        <v>47</v>
      </c>
      <c r="BM47" s="119" t="str">
        <f t="shared" si="7"/>
        <v>CO-Colombia</v>
      </c>
      <c r="BN47" s="118">
        <f t="shared" si="8"/>
        <v>47</v>
      </c>
      <c r="BO47" s="118">
        <f t="shared" si="9"/>
        <v>47</v>
      </c>
      <c r="BP47" s="118" t="str">
        <f t="shared" si="10"/>
        <v>CO-Colombia</v>
      </c>
      <c r="BQ47" s="120">
        <f t="shared" si="11"/>
        <v>47</v>
      </c>
      <c r="BR47" s="120">
        <f t="shared" si="12"/>
        <v>47</v>
      </c>
      <c r="BS47" s="120" t="str">
        <f t="shared" si="13"/>
        <v>CO-Colombia</v>
      </c>
      <c r="BV47" t="s">
        <v>461</v>
      </c>
      <c r="BW47" t="s">
        <v>778</v>
      </c>
      <c r="BX47">
        <f>ROWS($BW$1:BW47)</f>
        <v>47</v>
      </c>
      <c r="BY47">
        <f t="shared" si="24"/>
        <v>47</v>
      </c>
      <c r="BZ47">
        <f t="shared" si="25"/>
        <v>47</v>
      </c>
      <c r="CA47" t="str">
        <f t="shared" si="26"/>
        <v>520000-Warehousing and support activities for transportation</v>
      </c>
      <c r="CB47" t="str">
        <f t="shared" si="21"/>
        <v/>
      </c>
      <c r="CC47" t="str">
        <f t="shared" si="22"/>
        <v/>
      </c>
      <c r="CD47" t="str">
        <f t="shared" si="23"/>
        <v/>
      </c>
    </row>
    <row r="48" spans="1:82" ht="9" customHeight="1" x14ac:dyDescent="0.25">
      <c r="A48" s="103"/>
      <c r="B48" s="104" t="s">
        <v>108</v>
      </c>
      <c r="C48" s="97"/>
      <c r="D48" s="97"/>
      <c r="E48" s="97"/>
      <c r="F48" s="97"/>
      <c r="G48" s="97"/>
      <c r="H48" s="97"/>
      <c r="I48" s="97"/>
      <c r="J48" s="97"/>
      <c r="K48" s="97"/>
      <c r="L48" s="97"/>
      <c r="M48" s="97"/>
      <c r="N48" s="97"/>
      <c r="O48" s="97"/>
      <c r="P48" s="97"/>
      <c r="Q48" s="97"/>
      <c r="R48" s="97"/>
      <c r="S48" s="97"/>
      <c r="T48" s="97"/>
      <c r="U48" s="97"/>
      <c r="V48" s="97"/>
      <c r="W48" s="97"/>
      <c r="X48" s="97"/>
      <c r="Y48" s="97"/>
      <c r="Z48" s="97"/>
      <c r="AA48" s="97"/>
      <c r="AB48" s="97"/>
      <c r="AC48" s="97"/>
      <c r="AD48" s="97"/>
      <c r="AE48" s="97"/>
      <c r="AF48" s="97"/>
      <c r="AG48" s="97"/>
      <c r="AH48" s="97"/>
      <c r="AI48" s="97"/>
      <c r="AJ48" s="97"/>
      <c r="AK48" s="97"/>
      <c r="AL48" s="97"/>
      <c r="AM48" s="97"/>
      <c r="AN48" s="97"/>
      <c r="AO48" s="97"/>
      <c r="AP48" s="97"/>
      <c r="AQ48" s="97"/>
      <c r="AR48" s="97"/>
      <c r="AS48" s="97"/>
      <c r="AT48" s="97"/>
      <c r="AU48" s="99"/>
      <c r="BA48" t="s">
        <v>222</v>
      </c>
      <c r="BC48" t="s">
        <v>532</v>
      </c>
      <c r="BD48">
        <f>ROWS($BA$1:BA48)</f>
        <v>48</v>
      </c>
      <c r="BE48" s="116">
        <f t="shared" si="19"/>
        <v>48</v>
      </c>
      <c r="BF48" s="116">
        <f t="shared" si="0"/>
        <v>48</v>
      </c>
      <c r="BG48" s="116" t="str">
        <f t="shared" si="1"/>
        <v>CR-Costa Rica</v>
      </c>
      <c r="BH48" s="117">
        <f t="shared" si="2"/>
        <v>48</v>
      </c>
      <c r="BI48" s="117">
        <f t="shared" si="3"/>
        <v>48</v>
      </c>
      <c r="BJ48" s="117" t="str">
        <f t="shared" si="4"/>
        <v>CR-Costa Rica</v>
      </c>
      <c r="BK48" s="119">
        <f t="shared" si="5"/>
        <v>48</v>
      </c>
      <c r="BL48" s="119">
        <f t="shared" si="6"/>
        <v>48</v>
      </c>
      <c r="BM48" s="119" t="str">
        <f t="shared" si="7"/>
        <v>CR-Costa Rica</v>
      </c>
      <c r="BN48" s="118">
        <f t="shared" si="8"/>
        <v>48</v>
      </c>
      <c r="BO48" s="118">
        <f t="shared" si="9"/>
        <v>48</v>
      </c>
      <c r="BP48" s="118" t="str">
        <f t="shared" si="10"/>
        <v>CR-Costa Rica</v>
      </c>
      <c r="BQ48" s="120">
        <f t="shared" si="11"/>
        <v>48</v>
      </c>
      <c r="BR48" s="120">
        <f t="shared" si="12"/>
        <v>48</v>
      </c>
      <c r="BS48" s="120" t="str">
        <f t="shared" si="13"/>
        <v>CR-Costa Rica</v>
      </c>
      <c r="BV48" t="s">
        <v>462</v>
      </c>
      <c r="BW48" t="s">
        <v>779</v>
      </c>
      <c r="BX48">
        <f>ROWS($BW$1:BW48)</f>
        <v>48</v>
      </c>
      <c r="BY48">
        <f t="shared" si="24"/>
        <v>48</v>
      </c>
      <c r="BZ48">
        <f t="shared" si="25"/>
        <v>48</v>
      </c>
      <c r="CA48" t="str">
        <f t="shared" si="26"/>
        <v>530000-Postal and courier activities</v>
      </c>
      <c r="CB48" t="str">
        <f t="shared" si="21"/>
        <v/>
      </c>
      <c r="CC48" t="str">
        <f t="shared" si="22"/>
        <v/>
      </c>
      <c r="CD48" t="str">
        <f t="shared" si="23"/>
        <v/>
      </c>
    </row>
    <row r="49" spans="1:82" ht="14.45" customHeight="1" x14ac:dyDescent="0.25">
      <c r="A49" s="100" t="s">
        <v>110</v>
      </c>
      <c r="B49" s="171"/>
      <c r="C49" s="172"/>
      <c r="D49" s="172"/>
      <c r="E49" s="172"/>
      <c r="F49" s="172"/>
      <c r="G49" s="172"/>
      <c r="H49" s="172"/>
      <c r="I49" s="172"/>
      <c r="J49" s="172"/>
      <c r="K49" s="172"/>
      <c r="L49" s="172"/>
      <c r="M49" s="172"/>
      <c r="N49" s="172"/>
      <c r="O49" s="172"/>
      <c r="P49" s="172"/>
      <c r="Q49" s="172"/>
      <c r="R49" s="172"/>
      <c r="S49" s="172"/>
      <c r="T49" s="172"/>
      <c r="U49" s="172"/>
      <c r="V49" s="172"/>
      <c r="W49" s="172"/>
      <c r="X49" s="172"/>
      <c r="Y49" s="172"/>
      <c r="Z49" s="172"/>
      <c r="AA49" s="172"/>
      <c r="AB49" s="172"/>
      <c r="AC49" s="172"/>
      <c r="AD49" s="172"/>
      <c r="AE49" s="172"/>
      <c r="AF49" s="172"/>
      <c r="AG49" s="172"/>
      <c r="AH49" s="172"/>
      <c r="AI49" s="172"/>
      <c r="AJ49" s="172"/>
      <c r="AK49" s="172"/>
      <c r="AL49" s="172"/>
      <c r="AM49" s="172"/>
      <c r="AN49" s="172"/>
      <c r="AO49" s="172"/>
      <c r="AP49" s="172"/>
      <c r="AQ49" s="172"/>
      <c r="AR49" s="172"/>
      <c r="AS49" s="172"/>
      <c r="AT49" s="173"/>
      <c r="AU49" s="99"/>
      <c r="BA49" t="s">
        <v>223</v>
      </c>
      <c r="BC49" t="s">
        <v>533</v>
      </c>
      <c r="BD49">
        <f>ROWS($BA$1:BA49)</f>
        <v>49</v>
      </c>
      <c r="BE49" s="116">
        <f t="shared" ref="BE49:BE109" si="27">IF(ISNUMBER(SEARCH(ListPIlietybe,BA49,1)),BD49,"")</f>
        <v>49</v>
      </c>
      <c r="BF49" s="116">
        <f t="shared" si="0"/>
        <v>49</v>
      </c>
      <c r="BG49" s="116" t="str">
        <f t="shared" si="1"/>
        <v>FJ-Fiji</v>
      </c>
      <c r="BH49" s="117">
        <f t="shared" ref="BH49:BH109" si="28">IF(ISNUMBER(SEARCH(LISTKILME,BA49,1)),BD49,"")</f>
        <v>49</v>
      </c>
      <c r="BI49" s="117">
        <f t="shared" si="3"/>
        <v>49</v>
      </c>
      <c r="BJ49" s="117" t="str">
        <f t="shared" si="4"/>
        <v>FJ-Fiji</v>
      </c>
      <c r="BK49" s="119">
        <f t="shared" ref="BK49:BK109" si="29">IF(ISNUMBER(SEARCH(LISTDOKSALIS,BA49,1)),BD49,"")</f>
        <v>49</v>
      </c>
      <c r="BL49" s="119">
        <f t="shared" si="6"/>
        <v>49</v>
      </c>
      <c r="BM49" s="119" t="str">
        <f t="shared" si="7"/>
        <v>FJ-Fiji</v>
      </c>
      <c r="BN49" s="118">
        <f t="shared" ref="BN49:BN109" si="30">IF(ISNUMBER(SEARCH(LISTU3COUNTY,BA49,1)),BD49,"")</f>
        <v>49</v>
      </c>
      <c r="BO49" s="118">
        <f t="shared" si="9"/>
        <v>49</v>
      </c>
      <c r="BP49" s="118" t="str">
        <f t="shared" si="10"/>
        <v>FJ-Fiji</v>
      </c>
      <c r="BQ49" s="120">
        <f t="shared" ref="BQ49:BQ109" si="31">IF(ISNUMBER(SEARCH(LISTSDSALIS,BA49,1)),BD49,"")</f>
        <v>49</v>
      </c>
      <c r="BR49" s="120">
        <f t="shared" si="12"/>
        <v>49</v>
      </c>
      <c r="BS49" s="120" t="str">
        <f t="shared" si="13"/>
        <v>FJ-Fiji</v>
      </c>
      <c r="BV49" t="s">
        <v>463</v>
      </c>
      <c r="BW49" t="s">
        <v>780</v>
      </c>
      <c r="BX49">
        <f>ROWS($BW$1:BW49)</f>
        <v>49</v>
      </c>
      <c r="BY49">
        <f t="shared" ref="BY49:BY69" si="32">IF(ISNUMBER(SEARCH(LISTU4Veikla,BV49,1)),BX49,"")</f>
        <v>49</v>
      </c>
      <c r="BZ49">
        <f t="shared" si="25"/>
        <v>49</v>
      </c>
      <c r="CA49" t="str">
        <f t="shared" si="26"/>
        <v>770000-Rental and leasing activities</v>
      </c>
      <c r="CB49" t="str">
        <f t="shared" si="21"/>
        <v/>
      </c>
      <c r="CC49" t="str">
        <f t="shared" si="22"/>
        <v/>
      </c>
      <c r="CD49" t="str">
        <f t="shared" si="23"/>
        <v/>
      </c>
    </row>
    <row r="50" spans="1:82" ht="9" customHeight="1" thickBot="1" x14ac:dyDescent="0.3">
      <c r="A50" s="105"/>
      <c r="B50" s="106" t="s">
        <v>111</v>
      </c>
      <c r="C50" s="107"/>
      <c r="D50" s="107"/>
      <c r="E50" s="107"/>
      <c r="F50" s="107"/>
      <c r="G50" s="107"/>
      <c r="H50" s="107"/>
      <c r="I50" s="107"/>
      <c r="J50" s="107"/>
      <c r="K50" s="107"/>
      <c r="L50" s="107"/>
      <c r="M50" s="107"/>
      <c r="N50" s="107"/>
      <c r="O50" s="107"/>
      <c r="P50" s="107"/>
      <c r="Q50" s="107"/>
      <c r="R50" s="107"/>
      <c r="S50" s="107"/>
      <c r="T50" s="107"/>
      <c r="U50" s="107"/>
      <c r="V50" s="107"/>
      <c r="W50" s="107"/>
      <c r="X50" s="107"/>
      <c r="Y50" s="107"/>
      <c r="Z50" s="107"/>
      <c r="AA50" s="107"/>
      <c r="AB50" s="107"/>
      <c r="AC50" s="107"/>
      <c r="AD50" s="107"/>
      <c r="AE50" s="107"/>
      <c r="AF50" s="107"/>
      <c r="AG50" s="107"/>
      <c r="AH50" s="107"/>
      <c r="AI50" s="107"/>
      <c r="AJ50" s="107"/>
      <c r="AK50" s="107"/>
      <c r="AL50" s="107"/>
      <c r="AM50" s="107"/>
      <c r="AN50" s="107"/>
      <c r="AO50" s="107"/>
      <c r="AP50" s="107"/>
      <c r="AQ50" s="107"/>
      <c r="AR50" s="107"/>
      <c r="AS50" s="107"/>
      <c r="AT50" s="107"/>
      <c r="AU50" s="108"/>
      <c r="BA50" t="s">
        <v>224</v>
      </c>
      <c r="BC50" t="s">
        <v>534</v>
      </c>
      <c r="BD50">
        <f>ROWS($BA$1:BA50)</f>
        <v>50</v>
      </c>
      <c r="BE50" s="116">
        <f t="shared" si="27"/>
        <v>50</v>
      </c>
      <c r="BF50" s="116">
        <f t="shared" si="0"/>
        <v>50</v>
      </c>
      <c r="BG50" s="116" t="str">
        <f t="shared" si="1"/>
        <v>FK-Falkland Islands (Malvinas)</v>
      </c>
      <c r="BH50" s="117">
        <f t="shared" si="28"/>
        <v>50</v>
      </c>
      <c r="BI50" s="117">
        <f t="shared" si="3"/>
        <v>50</v>
      </c>
      <c r="BJ50" s="117" t="str">
        <f t="shared" si="4"/>
        <v>FK-Falkland Islands (Malvinas)</v>
      </c>
      <c r="BK50" s="119">
        <f t="shared" si="29"/>
        <v>50</v>
      </c>
      <c r="BL50" s="119">
        <f t="shared" si="6"/>
        <v>50</v>
      </c>
      <c r="BM50" s="119" t="str">
        <f t="shared" si="7"/>
        <v>FK-Falkland Islands (Malvinas)</v>
      </c>
      <c r="BN50" s="118">
        <f t="shared" si="30"/>
        <v>50</v>
      </c>
      <c r="BO50" s="118">
        <f t="shared" si="9"/>
        <v>50</v>
      </c>
      <c r="BP50" s="118" t="str">
        <f t="shared" si="10"/>
        <v>FK-Falkland Islands (Malvinas)</v>
      </c>
      <c r="BQ50" s="120">
        <f t="shared" si="31"/>
        <v>50</v>
      </c>
      <c r="BR50" s="120">
        <f t="shared" si="12"/>
        <v>50</v>
      </c>
      <c r="BS50" s="120" t="str">
        <f t="shared" si="13"/>
        <v>FK-Falkland Islands (Malvinas)</v>
      </c>
      <c r="BV50" t="s">
        <v>464</v>
      </c>
      <c r="BW50" t="s">
        <v>781</v>
      </c>
      <c r="BX50">
        <f>ROWS($BW$1:BW50)</f>
        <v>50</v>
      </c>
      <c r="BY50">
        <f t="shared" si="32"/>
        <v>50</v>
      </c>
      <c r="BZ50">
        <f t="shared" si="25"/>
        <v>50</v>
      </c>
      <c r="CA50" t="str">
        <f t="shared" si="26"/>
        <v>780000-Employment activities</v>
      </c>
      <c r="CB50" t="str">
        <f t="shared" si="21"/>
        <v/>
      </c>
      <c r="CC50" t="str">
        <f t="shared" si="22"/>
        <v/>
      </c>
      <c r="CD50" t="str">
        <f t="shared" si="23"/>
        <v/>
      </c>
    </row>
    <row r="51" spans="1:82" x14ac:dyDescent="0.25">
      <c r="BA51" t="s">
        <v>225</v>
      </c>
      <c r="BC51" t="s">
        <v>535</v>
      </c>
      <c r="BD51">
        <f>ROWS($BA$1:BA51)</f>
        <v>51</v>
      </c>
      <c r="BE51" s="116">
        <f t="shared" si="27"/>
        <v>51</v>
      </c>
      <c r="BF51" s="116">
        <f t="shared" si="0"/>
        <v>51</v>
      </c>
      <c r="BG51" s="116" t="str">
        <f t="shared" si="1"/>
        <v>FM-Micronesia, Federated States of</v>
      </c>
      <c r="BH51" s="117">
        <f t="shared" si="28"/>
        <v>51</v>
      </c>
      <c r="BI51" s="117">
        <f t="shared" si="3"/>
        <v>51</v>
      </c>
      <c r="BJ51" s="117" t="str">
        <f t="shared" si="4"/>
        <v>FM-Micronesia, Federated States of</v>
      </c>
      <c r="BK51" s="119">
        <f t="shared" si="29"/>
        <v>51</v>
      </c>
      <c r="BL51" s="119">
        <f t="shared" si="6"/>
        <v>51</v>
      </c>
      <c r="BM51" s="119" t="str">
        <f t="shared" si="7"/>
        <v>FM-Micronesia, Federated States of</v>
      </c>
      <c r="BN51" s="118">
        <f t="shared" si="30"/>
        <v>51</v>
      </c>
      <c r="BO51" s="118">
        <f t="shared" si="9"/>
        <v>51</v>
      </c>
      <c r="BP51" s="118" t="str">
        <f t="shared" si="10"/>
        <v>FM-Micronesia, Federated States of</v>
      </c>
      <c r="BQ51" s="120">
        <f t="shared" si="31"/>
        <v>51</v>
      </c>
      <c r="BR51" s="120">
        <f t="shared" si="12"/>
        <v>51</v>
      </c>
      <c r="BS51" s="120" t="str">
        <f t="shared" si="13"/>
        <v>FM-Micronesia, Federated States of</v>
      </c>
      <c r="BV51" t="s">
        <v>465</v>
      </c>
      <c r="BW51" t="s">
        <v>782</v>
      </c>
      <c r="BX51">
        <f>ROWS($BW$1:BW51)</f>
        <v>51</v>
      </c>
      <c r="BY51">
        <f t="shared" si="32"/>
        <v>51</v>
      </c>
      <c r="BZ51">
        <f t="shared" si="25"/>
        <v>51</v>
      </c>
      <c r="CA51" t="str">
        <f t="shared" si="26"/>
        <v>790000-Travel agency, tour operator reservation service and related activities</v>
      </c>
    </row>
    <row r="52" spans="1:82" x14ac:dyDescent="0.25">
      <c r="BA52" t="s">
        <v>226</v>
      </c>
      <c r="BC52" t="s">
        <v>536</v>
      </c>
      <c r="BD52">
        <f>ROWS($BA$1:BA52)</f>
        <v>52</v>
      </c>
      <c r="BE52" s="116">
        <f t="shared" si="27"/>
        <v>52</v>
      </c>
      <c r="BF52" s="116">
        <f t="shared" si="0"/>
        <v>52</v>
      </c>
      <c r="BG52" s="116" t="str">
        <f t="shared" si="1"/>
        <v>FO-Faroe Islands</v>
      </c>
      <c r="BH52" s="117">
        <f t="shared" si="28"/>
        <v>52</v>
      </c>
      <c r="BI52" s="117">
        <f t="shared" si="3"/>
        <v>52</v>
      </c>
      <c r="BJ52" s="117" t="str">
        <f t="shared" si="4"/>
        <v>FO-Faroe Islands</v>
      </c>
      <c r="BK52" s="119">
        <f t="shared" si="29"/>
        <v>52</v>
      </c>
      <c r="BL52" s="119">
        <f t="shared" si="6"/>
        <v>52</v>
      </c>
      <c r="BM52" s="119" t="str">
        <f t="shared" si="7"/>
        <v>FO-Faroe Islands</v>
      </c>
      <c r="BN52" s="118">
        <f t="shared" si="30"/>
        <v>52</v>
      </c>
      <c r="BO52" s="118">
        <f t="shared" si="9"/>
        <v>52</v>
      </c>
      <c r="BP52" s="118" t="str">
        <f t="shared" si="10"/>
        <v>FO-Faroe Islands</v>
      </c>
      <c r="BQ52" s="120">
        <f t="shared" si="31"/>
        <v>52</v>
      </c>
      <c r="BR52" s="120">
        <f t="shared" si="12"/>
        <v>52</v>
      </c>
      <c r="BS52" s="120" t="str">
        <f t="shared" si="13"/>
        <v>FO-Faroe Islands</v>
      </c>
      <c r="BV52" t="s">
        <v>466</v>
      </c>
      <c r="BW52" t="s">
        <v>783</v>
      </c>
      <c r="BX52">
        <f>ROWS($BW$1:BW52)</f>
        <v>52</v>
      </c>
      <c r="BY52">
        <f t="shared" si="32"/>
        <v>52</v>
      </c>
      <c r="BZ52">
        <f t="shared" si="25"/>
        <v>52</v>
      </c>
      <c r="CA52" t="str">
        <f t="shared" si="26"/>
        <v>800000-Security and investigation activities</v>
      </c>
    </row>
    <row r="53" spans="1:82" x14ac:dyDescent="0.25">
      <c r="BA53" t="s">
        <v>227</v>
      </c>
      <c r="BC53" t="s">
        <v>537</v>
      </c>
      <c r="BD53">
        <f>ROWS($BA$1:BA53)</f>
        <v>53</v>
      </c>
      <c r="BE53" s="116">
        <f t="shared" si="27"/>
        <v>53</v>
      </c>
      <c r="BF53" s="116">
        <f t="shared" si="0"/>
        <v>53</v>
      </c>
      <c r="BG53" s="116" t="str">
        <f t="shared" si="1"/>
        <v>FR-France</v>
      </c>
      <c r="BH53" s="117">
        <f t="shared" si="28"/>
        <v>53</v>
      </c>
      <c r="BI53" s="117">
        <f t="shared" si="3"/>
        <v>53</v>
      </c>
      <c r="BJ53" s="117" t="str">
        <f t="shared" si="4"/>
        <v>FR-France</v>
      </c>
      <c r="BK53" s="119">
        <f t="shared" si="29"/>
        <v>53</v>
      </c>
      <c r="BL53" s="119">
        <f t="shared" si="6"/>
        <v>53</v>
      </c>
      <c r="BM53" s="119" t="str">
        <f t="shared" si="7"/>
        <v>FR-France</v>
      </c>
      <c r="BN53" s="118">
        <f t="shared" si="30"/>
        <v>53</v>
      </c>
      <c r="BO53" s="118">
        <f t="shared" si="9"/>
        <v>53</v>
      </c>
      <c r="BP53" s="118" t="str">
        <f t="shared" si="10"/>
        <v>FR-France</v>
      </c>
      <c r="BQ53" s="120">
        <f t="shared" si="31"/>
        <v>53</v>
      </c>
      <c r="BR53" s="120">
        <f t="shared" si="12"/>
        <v>53</v>
      </c>
      <c r="BS53" s="120" t="str">
        <f t="shared" si="13"/>
        <v>FR-France</v>
      </c>
      <c r="BV53" t="s">
        <v>467</v>
      </c>
      <c r="BW53" t="s">
        <v>784</v>
      </c>
      <c r="BX53">
        <f>ROWS($BW$1:BW53)</f>
        <v>53</v>
      </c>
      <c r="BY53">
        <f t="shared" si="32"/>
        <v>53</v>
      </c>
      <c r="BZ53">
        <f t="shared" si="25"/>
        <v>53</v>
      </c>
      <c r="CA53" t="str">
        <f t="shared" si="26"/>
        <v>810000-Services to buildings and landscape activities</v>
      </c>
      <c r="CB53" t="str">
        <f t="shared" ref="CB53:CB73" si="33">IF(ISNUMBER(SEARCH($CJ$1,BV49,1)),BX49,"")</f>
        <v/>
      </c>
      <c r="CC53" t="str">
        <f t="shared" ref="CC53:CC73" si="34">IFERROR(SMALL($CB$1:$CB$85,BX49),"")</f>
        <v/>
      </c>
      <c r="CD53" t="str">
        <f t="shared" ref="CD53:CD73" si="35">IFERROR(INDEX($BV$1:$BV$81,$CC53,1),"")</f>
        <v/>
      </c>
    </row>
    <row r="54" spans="1:82" x14ac:dyDescent="0.25">
      <c r="BA54" t="s">
        <v>228</v>
      </c>
      <c r="BC54" t="s">
        <v>538</v>
      </c>
      <c r="BD54">
        <f>ROWS($BA$1:BA54)</f>
        <v>54</v>
      </c>
      <c r="BE54" s="116">
        <f t="shared" si="27"/>
        <v>54</v>
      </c>
      <c r="BF54" s="116">
        <f t="shared" si="0"/>
        <v>54</v>
      </c>
      <c r="BG54" s="116" t="str">
        <f t="shared" si="1"/>
        <v>FX-Obsolete see FR territory</v>
      </c>
      <c r="BH54" s="117">
        <f t="shared" si="28"/>
        <v>54</v>
      </c>
      <c r="BI54" s="117">
        <f t="shared" si="3"/>
        <v>54</v>
      </c>
      <c r="BJ54" s="117" t="str">
        <f t="shared" si="4"/>
        <v>FX-Obsolete see FR territory</v>
      </c>
      <c r="BK54" s="119">
        <f t="shared" si="29"/>
        <v>54</v>
      </c>
      <c r="BL54" s="119">
        <f t="shared" si="6"/>
        <v>54</v>
      </c>
      <c r="BM54" s="119" t="str">
        <f t="shared" si="7"/>
        <v>FX-Obsolete see FR territory</v>
      </c>
      <c r="BN54" s="118">
        <f t="shared" si="30"/>
        <v>54</v>
      </c>
      <c r="BO54" s="118">
        <f t="shared" si="9"/>
        <v>54</v>
      </c>
      <c r="BP54" s="118" t="str">
        <f t="shared" si="10"/>
        <v>FX-Obsolete see FR territory</v>
      </c>
      <c r="BQ54" s="120">
        <f t="shared" si="31"/>
        <v>54</v>
      </c>
      <c r="BR54" s="120">
        <f t="shared" si="12"/>
        <v>54</v>
      </c>
      <c r="BS54" s="120" t="str">
        <f t="shared" si="13"/>
        <v>FX-Obsolete see FR territory</v>
      </c>
      <c r="BV54" t="s">
        <v>468</v>
      </c>
      <c r="BW54" t="s">
        <v>785</v>
      </c>
      <c r="BX54">
        <f>ROWS($BW$1:BW54)</f>
        <v>54</v>
      </c>
      <c r="BY54">
        <f t="shared" si="32"/>
        <v>54</v>
      </c>
      <c r="BZ54">
        <f t="shared" si="25"/>
        <v>54</v>
      </c>
      <c r="CA54" t="str">
        <f t="shared" si="26"/>
        <v>820000-Office administrative, office support and other business support activities</v>
      </c>
      <c r="CB54" t="str">
        <f t="shared" si="33"/>
        <v/>
      </c>
      <c r="CC54" t="str">
        <f t="shared" si="34"/>
        <v/>
      </c>
      <c r="CD54" t="str">
        <f t="shared" si="35"/>
        <v/>
      </c>
    </row>
    <row r="55" spans="1:82" x14ac:dyDescent="0.25">
      <c r="BA55" t="s">
        <v>229</v>
      </c>
      <c r="BC55" t="s">
        <v>539</v>
      </c>
      <c r="BD55">
        <f>ROWS($BA$1:BA55)</f>
        <v>55</v>
      </c>
      <c r="BE55" s="116">
        <f t="shared" si="27"/>
        <v>55</v>
      </c>
      <c r="BF55" s="116">
        <f t="shared" si="0"/>
        <v>55</v>
      </c>
      <c r="BG55" s="116" t="str">
        <f t="shared" si="1"/>
        <v>GA-Gabon</v>
      </c>
      <c r="BH55" s="117">
        <f t="shared" si="28"/>
        <v>55</v>
      </c>
      <c r="BI55" s="117">
        <f t="shared" si="3"/>
        <v>55</v>
      </c>
      <c r="BJ55" s="117" t="str">
        <f t="shared" si="4"/>
        <v>GA-Gabon</v>
      </c>
      <c r="BK55" s="119">
        <f t="shared" si="29"/>
        <v>55</v>
      </c>
      <c r="BL55" s="119">
        <f t="shared" si="6"/>
        <v>55</v>
      </c>
      <c r="BM55" s="119" t="str">
        <f t="shared" si="7"/>
        <v>GA-Gabon</v>
      </c>
      <c r="BN55" s="118">
        <f t="shared" si="30"/>
        <v>55</v>
      </c>
      <c r="BO55" s="118">
        <f t="shared" si="9"/>
        <v>55</v>
      </c>
      <c r="BP55" s="118" t="str">
        <f t="shared" si="10"/>
        <v>GA-Gabon</v>
      </c>
      <c r="BQ55" s="120">
        <f t="shared" si="31"/>
        <v>55</v>
      </c>
      <c r="BR55" s="120">
        <f t="shared" si="12"/>
        <v>55</v>
      </c>
      <c r="BS55" s="120" t="str">
        <f t="shared" si="13"/>
        <v>GA-Gabon</v>
      </c>
      <c r="BV55" t="s">
        <v>469</v>
      </c>
      <c r="BW55" t="s">
        <v>786</v>
      </c>
      <c r="BX55">
        <f>ROWS($BW$1:BW55)</f>
        <v>55</v>
      </c>
      <c r="BY55">
        <f t="shared" si="32"/>
        <v>55</v>
      </c>
      <c r="BZ55">
        <f t="shared" si="25"/>
        <v>55</v>
      </c>
      <c r="CA55" t="str">
        <f t="shared" si="26"/>
        <v>840000-Public administration and defence; compulsory social security</v>
      </c>
      <c r="CB55" t="str">
        <f t="shared" si="33"/>
        <v/>
      </c>
      <c r="CC55" t="str">
        <f t="shared" si="34"/>
        <v/>
      </c>
      <c r="CD55" t="str">
        <f t="shared" si="35"/>
        <v/>
      </c>
    </row>
    <row r="56" spans="1:82" x14ac:dyDescent="0.25">
      <c r="BA56" t="s">
        <v>230</v>
      </c>
      <c r="BC56" t="s">
        <v>540</v>
      </c>
      <c r="BD56">
        <f>ROWS($BA$1:BA56)</f>
        <v>56</v>
      </c>
      <c r="BE56" s="116">
        <f t="shared" si="27"/>
        <v>56</v>
      </c>
      <c r="BF56" s="116">
        <f t="shared" si="0"/>
        <v>56</v>
      </c>
      <c r="BG56" s="116" t="str">
        <f t="shared" si="1"/>
        <v>GB-United Kingdom</v>
      </c>
      <c r="BH56" s="117">
        <f t="shared" si="28"/>
        <v>56</v>
      </c>
      <c r="BI56" s="117">
        <f t="shared" si="3"/>
        <v>56</v>
      </c>
      <c r="BJ56" s="117" t="str">
        <f t="shared" si="4"/>
        <v>GB-United Kingdom</v>
      </c>
      <c r="BK56" s="119">
        <f t="shared" si="29"/>
        <v>56</v>
      </c>
      <c r="BL56" s="119">
        <f t="shared" si="6"/>
        <v>56</v>
      </c>
      <c r="BM56" s="119" t="str">
        <f t="shared" si="7"/>
        <v>GB-United Kingdom</v>
      </c>
      <c r="BN56" s="118">
        <f t="shared" si="30"/>
        <v>56</v>
      </c>
      <c r="BO56" s="118">
        <f t="shared" si="9"/>
        <v>56</v>
      </c>
      <c r="BP56" s="118" t="str">
        <f t="shared" si="10"/>
        <v>GB-United Kingdom</v>
      </c>
      <c r="BQ56" s="120">
        <f t="shared" si="31"/>
        <v>56</v>
      </c>
      <c r="BR56" s="120">
        <f t="shared" si="12"/>
        <v>56</v>
      </c>
      <c r="BS56" s="120" t="str">
        <f t="shared" si="13"/>
        <v>GB-United Kingdom</v>
      </c>
      <c r="BV56" t="s">
        <v>470</v>
      </c>
      <c r="BW56" t="s">
        <v>787</v>
      </c>
      <c r="BX56">
        <f>ROWS($BW$1:BW56)</f>
        <v>56</v>
      </c>
      <c r="BY56">
        <f t="shared" si="32"/>
        <v>56</v>
      </c>
      <c r="BZ56">
        <f t="shared" si="25"/>
        <v>56</v>
      </c>
      <c r="CA56" t="str">
        <f t="shared" si="26"/>
        <v>850000-Education</v>
      </c>
      <c r="CB56" t="str">
        <f t="shared" si="33"/>
        <v/>
      </c>
      <c r="CC56" t="str">
        <f t="shared" si="34"/>
        <v/>
      </c>
      <c r="CD56" t="str">
        <f t="shared" si="35"/>
        <v/>
      </c>
    </row>
    <row r="57" spans="1:82" x14ac:dyDescent="0.25">
      <c r="BA57" t="s">
        <v>231</v>
      </c>
      <c r="BC57" t="s">
        <v>541</v>
      </c>
      <c r="BD57">
        <f>ROWS($BA$1:BA57)</f>
        <v>57</v>
      </c>
      <c r="BE57" s="116">
        <f t="shared" si="27"/>
        <v>57</v>
      </c>
      <c r="BF57" s="116">
        <f t="shared" si="0"/>
        <v>57</v>
      </c>
      <c r="BG57" s="116" t="str">
        <f t="shared" si="1"/>
        <v>GD-Grenada</v>
      </c>
      <c r="BH57" s="117">
        <f t="shared" si="28"/>
        <v>57</v>
      </c>
      <c r="BI57" s="117">
        <f t="shared" si="3"/>
        <v>57</v>
      </c>
      <c r="BJ57" s="117" t="str">
        <f t="shared" si="4"/>
        <v>GD-Grenada</v>
      </c>
      <c r="BK57" s="119">
        <f t="shared" si="29"/>
        <v>57</v>
      </c>
      <c r="BL57" s="119">
        <f t="shared" si="6"/>
        <v>57</v>
      </c>
      <c r="BM57" s="119" t="str">
        <f t="shared" si="7"/>
        <v>GD-Grenada</v>
      </c>
      <c r="BN57" s="118">
        <f t="shared" si="30"/>
        <v>57</v>
      </c>
      <c r="BO57" s="118">
        <f t="shared" si="9"/>
        <v>57</v>
      </c>
      <c r="BP57" s="118" t="str">
        <f t="shared" si="10"/>
        <v>GD-Grenada</v>
      </c>
      <c r="BQ57" s="120">
        <f t="shared" si="31"/>
        <v>57</v>
      </c>
      <c r="BR57" s="120">
        <f t="shared" si="12"/>
        <v>57</v>
      </c>
      <c r="BS57" s="120" t="str">
        <f t="shared" si="13"/>
        <v>GD-Grenada</v>
      </c>
      <c r="BV57" t="s">
        <v>471</v>
      </c>
      <c r="BW57" t="s">
        <v>788</v>
      </c>
      <c r="BX57">
        <f>ROWS($BW$1:BW57)</f>
        <v>57</v>
      </c>
      <c r="BY57">
        <f t="shared" si="32"/>
        <v>57</v>
      </c>
      <c r="BZ57">
        <f t="shared" si="25"/>
        <v>57</v>
      </c>
      <c r="CA57" t="str">
        <f t="shared" si="26"/>
        <v>860000-Human health activities</v>
      </c>
      <c r="CB57" t="str">
        <f t="shared" si="33"/>
        <v/>
      </c>
      <c r="CC57" t="str">
        <f t="shared" si="34"/>
        <v/>
      </c>
      <c r="CD57" t="str">
        <f t="shared" si="35"/>
        <v/>
      </c>
    </row>
    <row r="58" spans="1:82" x14ac:dyDescent="0.25">
      <c r="BA58" t="s">
        <v>232</v>
      </c>
      <c r="BC58" t="s">
        <v>542</v>
      </c>
      <c r="BD58">
        <f>ROWS($BA$1:BA58)</f>
        <v>58</v>
      </c>
      <c r="BE58" s="116">
        <f t="shared" si="27"/>
        <v>58</v>
      </c>
      <c r="BF58" s="116">
        <f t="shared" si="0"/>
        <v>58</v>
      </c>
      <c r="BG58" s="116" t="str">
        <f t="shared" si="1"/>
        <v>GE-Georgia</v>
      </c>
      <c r="BH58" s="117">
        <f t="shared" si="28"/>
        <v>58</v>
      </c>
      <c r="BI58" s="117">
        <f t="shared" si="3"/>
        <v>58</v>
      </c>
      <c r="BJ58" s="117" t="str">
        <f t="shared" si="4"/>
        <v>GE-Georgia</v>
      </c>
      <c r="BK58" s="119">
        <f t="shared" si="29"/>
        <v>58</v>
      </c>
      <c r="BL58" s="119">
        <f t="shared" si="6"/>
        <v>58</v>
      </c>
      <c r="BM58" s="119" t="str">
        <f t="shared" si="7"/>
        <v>GE-Georgia</v>
      </c>
      <c r="BN58" s="118">
        <f t="shared" si="30"/>
        <v>58</v>
      </c>
      <c r="BO58" s="118">
        <f t="shared" si="9"/>
        <v>58</v>
      </c>
      <c r="BP58" s="118" t="str">
        <f t="shared" si="10"/>
        <v>GE-Georgia</v>
      </c>
      <c r="BQ58" s="120">
        <f t="shared" si="31"/>
        <v>58</v>
      </c>
      <c r="BR58" s="120">
        <f t="shared" si="12"/>
        <v>58</v>
      </c>
      <c r="BS58" s="120" t="str">
        <f t="shared" si="13"/>
        <v>GE-Georgia</v>
      </c>
      <c r="BV58" t="s">
        <v>472</v>
      </c>
      <c r="BW58" t="s">
        <v>789</v>
      </c>
      <c r="BX58">
        <f>ROWS($BW$1:BW58)</f>
        <v>58</v>
      </c>
      <c r="BY58">
        <f t="shared" si="32"/>
        <v>58</v>
      </c>
      <c r="BZ58">
        <f t="shared" si="25"/>
        <v>58</v>
      </c>
      <c r="CA58" t="str">
        <f t="shared" si="26"/>
        <v>870000-Residential care activities</v>
      </c>
      <c r="CB58" t="str">
        <f t="shared" si="33"/>
        <v/>
      </c>
      <c r="CC58" t="str">
        <f t="shared" si="34"/>
        <v/>
      </c>
      <c r="CD58" t="str">
        <f t="shared" si="35"/>
        <v/>
      </c>
    </row>
    <row r="59" spans="1:82" x14ac:dyDescent="0.25">
      <c r="BA59" t="s">
        <v>233</v>
      </c>
      <c r="BC59" t="s">
        <v>543</v>
      </c>
      <c r="BD59">
        <f>ROWS($BA$1:BA59)</f>
        <v>59</v>
      </c>
      <c r="BE59" s="116">
        <f t="shared" si="27"/>
        <v>59</v>
      </c>
      <c r="BF59" s="116">
        <f t="shared" si="0"/>
        <v>59</v>
      </c>
      <c r="BG59" s="116" t="str">
        <f t="shared" si="1"/>
        <v>GF-French Guiana</v>
      </c>
      <c r="BH59" s="117">
        <f t="shared" si="28"/>
        <v>59</v>
      </c>
      <c r="BI59" s="117">
        <f t="shared" si="3"/>
        <v>59</v>
      </c>
      <c r="BJ59" s="117" t="str">
        <f t="shared" si="4"/>
        <v>GF-French Guiana</v>
      </c>
      <c r="BK59" s="119">
        <f t="shared" si="29"/>
        <v>59</v>
      </c>
      <c r="BL59" s="119">
        <f t="shared" si="6"/>
        <v>59</v>
      </c>
      <c r="BM59" s="119" t="str">
        <f t="shared" si="7"/>
        <v>GF-French Guiana</v>
      </c>
      <c r="BN59" s="118">
        <f t="shared" si="30"/>
        <v>59</v>
      </c>
      <c r="BO59" s="118">
        <f t="shared" si="9"/>
        <v>59</v>
      </c>
      <c r="BP59" s="118" t="str">
        <f t="shared" si="10"/>
        <v>GF-French Guiana</v>
      </c>
      <c r="BQ59" s="120">
        <f t="shared" si="31"/>
        <v>59</v>
      </c>
      <c r="BR59" s="120">
        <f t="shared" si="12"/>
        <v>59</v>
      </c>
      <c r="BS59" s="120" t="str">
        <f t="shared" si="13"/>
        <v>GF-French Guiana</v>
      </c>
      <c r="BV59" t="s">
        <v>473</v>
      </c>
      <c r="BW59" t="s">
        <v>790</v>
      </c>
      <c r="BX59">
        <f>ROWS($BW$1:BW59)</f>
        <v>59</v>
      </c>
      <c r="BY59">
        <f t="shared" si="32"/>
        <v>59</v>
      </c>
      <c r="BZ59">
        <f t="shared" si="25"/>
        <v>59</v>
      </c>
      <c r="CA59" t="str">
        <f t="shared" si="26"/>
        <v>880000-Social work activities without accommodation</v>
      </c>
      <c r="CB59" t="str">
        <f t="shared" si="33"/>
        <v/>
      </c>
      <c r="CC59" t="str">
        <f t="shared" si="34"/>
        <v/>
      </c>
      <c r="CD59" t="str">
        <f t="shared" si="35"/>
        <v/>
      </c>
    </row>
    <row r="60" spans="1:82" x14ac:dyDescent="0.25">
      <c r="BA60" t="s">
        <v>234</v>
      </c>
      <c r="BC60" t="s">
        <v>544</v>
      </c>
      <c r="BD60">
        <f>ROWS($BA$1:BA60)</f>
        <v>60</v>
      </c>
      <c r="BE60" s="116">
        <f t="shared" si="27"/>
        <v>60</v>
      </c>
      <c r="BF60" s="116">
        <f t="shared" si="0"/>
        <v>60</v>
      </c>
      <c r="BG60" s="116" t="str">
        <f t="shared" si="1"/>
        <v>GH-Ghana</v>
      </c>
      <c r="BH60" s="117">
        <f t="shared" si="28"/>
        <v>60</v>
      </c>
      <c r="BI60" s="117">
        <f t="shared" si="3"/>
        <v>60</v>
      </c>
      <c r="BJ60" s="117" t="str">
        <f t="shared" si="4"/>
        <v>GH-Ghana</v>
      </c>
      <c r="BK60" s="119">
        <f t="shared" si="29"/>
        <v>60</v>
      </c>
      <c r="BL60" s="119">
        <f t="shared" si="6"/>
        <v>60</v>
      </c>
      <c r="BM60" s="119" t="str">
        <f t="shared" si="7"/>
        <v>GH-Ghana</v>
      </c>
      <c r="BN60" s="118">
        <f t="shared" si="30"/>
        <v>60</v>
      </c>
      <c r="BO60" s="118">
        <f t="shared" si="9"/>
        <v>60</v>
      </c>
      <c r="BP60" s="118" t="str">
        <f t="shared" si="10"/>
        <v>GH-Ghana</v>
      </c>
      <c r="BQ60" s="120">
        <f t="shared" si="31"/>
        <v>60</v>
      </c>
      <c r="BR60" s="120">
        <f t="shared" si="12"/>
        <v>60</v>
      </c>
      <c r="BS60" s="120" t="str">
        <f t="shared" si="13"/>
        <v>GH-Ghana</v>
      </c>
      <c r="BV60" t="s">
        <v>474</v>
      </c>
      <c r="BW60" t="s">
        <v>791</v>
      </c>
      <c r="BX60">
        <f>ROWS($BW$1:BW60)</f>
        <v>60</v>
      </c>
      <c r="BY60">
        <f t="shared" si="32"/>
        <v>60</v>
      </c>
      <c r="BZ60">
        <f t="shared" si="25"/>
        <v>60</v>
      </c>
      <c r="CA60" t="str">
        <f t="shared" si="26"/>
        <v>900000-Creative, arts and entertainment activities</v>
      </c>
      <c r="CB60" t="str">
        <f t="shared" si="33"/>
        <v/>
      </c>
      <c r="CC60" t="str">
        <f t="shared" si="34"/>
        <v/>
      </c>
      <c r="CD60" t="str">
        <f t="shared" si="35"/>
        <v/>
      </c>
    </row>
    <row r="61" spans="1:82" x14ac:dyDescent="0.25">
      <c r="BA61" t="s">
        <v>235</v>
      </c>
      <c r="BC61" t="s">
        <v>545</v>
      </c>
      <c r="BD61">
        <f>ROWS($BA$1:BA61)</f>
        <v>61</v>
      </c>
      <c r="BE61" s="116">
        <f t="shared" si="27"/>
        <v>61</v>
      </c>
      <c r="BF61" s="116">
        <f t="shared" si="0"/>
        <v>61</v>
      </c>
      <c r="BG61" s="116" t="str">
        <f t="shared" si="1"/>
        <v>GI-Gibraltar</v>
      </c>
      <c r="BH61" s="117">
        <f t="shared" si="28"/>
        <v>61</v>
      </c>
      <c r="BI61" s="117">
        <f t="shared" si="3"/>
        <v>61</v>
      </c>
      <c r="BJ61" s="117" t="str">
        <f t="shared" si="4"/>
        <v>GI-Gibraltar</v>
      </c>
      <c r="BK61" s="119">
        <f t="shared" si="29"/>
        <v>61</v>
      </c>
      <c r="BL61" s="119">
        <f t="shared" si="6"/>
        <v>61</v>
      </c>
      <c r="BM61" s="119" t="str">
        <f t="shared" si="7"/>
        <v>GI-Gibraltar</v>
      </c>
      <c r="BN61" s="118">
        <f t="shared" si="30"/>
        <v>61</v>
      </c>
      <c r="BO61" s="118">
        <f t="shared" si="9"/>
        <v>61</v>
      </c>
      <c r="BP61" s="118" t="str">
        <f t="shared" si="10"/>
        <v>GI-Gibraltar</v>
      </c>
      <c r="BQ61" s="120">
        <f t="shared" si="31"/>
        <v>61</v>
      </c>
      <c r="BR61" s="120">
        <f t="shared" si="12"/>
        <v>61</v>
      </c>
      <c r="BS61" s="120" t="str">
        <f t="shared" si="13"/>
        <v>GI-Gibraltar</v>
      </c>
      <c r="BV61" t="s">
        <v>475</v>
      </c>
      <c r="BW61" t="s">
        <v>792</v>
      </c>
      <c r="BX61">
        <f>ROWS($BW$1:BW61)</f>
        <v>61</v>
      </c>
      <c r="BY61">
        <f t="shared" si="32"/>
        <v>61</v>
      </c>
      <c r="BZ61">
        <f t="shared" si="25"/>
        <v>61</v>
      </c>
      <c r="CA61" t="str">
        <f t="shared" si="26"/>
        <v>910000-Libraries, archives, museums and other cultural activities</v>
      </c>
      <c r="CB61" t="str">
        <f t="shared" si="33"/>
        <v/>
      </c>
      <c r="CC61" t="str">
        <f t="shared" si="34"/>
        <v/>
      </c>
      <c r="CD61" t="str">
        <f t="shared" si="35"/>
        <v/>
      </c>
    </row>
    <row r="62" spans="1:82" x14ac:dyDescent="0.25">
      <c r="BA62" t="s">
        <v>236</v>
      </c>
      <c r="BC62" t="s">
        <v>546</v>
      </c>
      <c r="BD62">
        <f>ROWS($BA$1:BA62)</f>
        <v>62</v>
      </c>
      <c r="BE62" s="116">
        <f t="shared" si="27"/>
        <v>62</v>
      </c>
      <c r="BF62" s="116">
        <f t="shared" si="0"/>
        <v>62</v>
      </c>
      <c r="BG62" s="116" t="str">
        <f t="shared" si="1"/>
        <v>GL-Greenland</v>
      </c>
      <c r="BH62" s="117">
        <f t="shared" si="28"/>
        <v>62</v>
      </c>
      <c r="BI62" s="117">
        <f t="shared" si="3"/>
        <v>62</v>
      </c>
      <c r="BJ62" s="117" t="str">
        <f t="shared" si="4"/>
        <v>GL-Greenland</v>
      </c>
      <c r="BK62" s="119">
        <f t="shared" si="29"/>
        <v>62</v>
      </c>
      <c r="BL62" s="119">
        <f t="shared" si="6"/>
        <v>62</v>
      </c>
      <c r="BM62" s="119" t="str">
        <f t="shared" si="7"/>
        <v>GL-Greenland</v>
      </c>
      <c r="BN62" s="118">
        <f t="shared" si="30"/>
        <v>62</v>
      </c>
      <c r="BO62" s="118">
        <f t="shared" si="9"/>
        <v>62</v>
      </c>
      <c r="BP62" s="118" t="str">
        <f t="shared" si="10"/>
        <v>GL-Greenland</v>
      </c>
      <c r="BQ62" s="120">
        <f t="shared" si="31"/>
        <v>62</v>
      </c>
      <c r="BR62" s="120">
        <f t="shared" si="12"/>
        <v>62</v>
      </c>
      <c r="BS62" s="120" t="str">
        <f t="shared" si="13"/>
        <v>GL-Greenland</v>
      </c>
      <c r="BV62" t="s">
        <v>476</v>
      </c>
      <c r="BW62" t="s">
        <v>793</v>
      </c>
      <c r="BX62">
        <f>ROWS($BW$1:BW62)</f>
        <v>62</v>
      </c>
      <c r="BY62">
        <f t="shared" si="32"/>
        <v>62</v>
      </c>
      <c r="BZ62">
        <f t="shared" si="25"/>
        <v>62</v>
      </c>
      <c r="CA62" t="str">
        <f t="shared" si="26"/>
        <v>920000-Gambling and betting activities</v>
      </c>
      <c r="CB62" t="str">
        <f t="shared" si="33"/>
        <v/>
      </c>
      <c r="CC62" t="str">
        <f t="shared" si="34"/>
        <v/>
      </c>
      <c r="CD62" t="str">
        <f t="shared" si="35"/>
        <v/>
      </c>
    </row>
    <row r="63" spans="1:82" x14ac:dyDescent="0.25">
      <c r="BA63" t="s">
        <v>237</v>
      </c>
      <c r="BC63" t="s">
        <v>547</v>
      </c>
      <c r="BD63">
        <f>ROWS($BA$1:BA63)</f>
        <v>63</v>
      </c>
      <c r="BE63" s="116">
        <f t="shared" si="27"/>
        <v>63</v>
      </c>
      <c r="BF63" s="116">
        <f t="shared" si="0"/>
        <v>63</v>
      </c>
      <c r="BG63" s="116" t="str">
        <f t="shared" si="1"/>
        <v>GM-Gambia</v>
      </c>
      <c r="BH63" s="117">
        <f t="shared" si="28"/>
        <v>63</v>
      </c>
      <c r="BI63" s="117">
        <f t="shared" si="3"/>
        <v>63</v>
      </c>
      <c r="BJ63" s="117" t="str">
        <f t="shared" si="4"/>
        <v>GM-Gambia</v>
      </c>
      <c r="BK63" s="119">
        <f t="shared" si="29"/>
        <v>63</v>
      </c>
      <c r="BL63" s="119">
        <f t="shared" si="6"/>
        <v>63</v>
      </c>
      <c r="BM63" s="119" t="str">
        <f t="shared" si="7"/>
        <v>GM-Gambia</v>
      </c>
      <c r="BN63" s="118">
        <f t="shared" si="30"/>
        <v>63</v>
      </c>
      <c r="BO63" s="118">
        <f t="shared" si="9"/>
        <v>63</v>
      </c>
      <c r="BP63" s="118" t="str">
        <f t="shared" si="10"/>
        <v>GM-Gambia</v>
      </c>
      <c r="BQ63" s="120">
        <f t="shared" si="31"/>
        <v>63</v>
      </c>
      <c r="BR63" s="120">
        <f t="shared" si="12"/>
        <v>63</v>
      </c>
      <c r="BS63" s="120" t="str">
        <f t="shared" si="13"/>
        <v>GM-Gambia</v>
      </c>
      <c r="BV63" t="s">
        <v>477</v>
      </c>
      <c r="BW63" t="s">
        <v>794</v>
      </c>
      <c r="BX63">
        <f>ROWS($BW$1:BW63)</f>
        <v>63</v>
      </c>
      <c r="BY63">
        <f t="shared" si="32"/>
        <v>63</v>
      </c>
      <c r="BZ63">
        <f t="shared" si="25"/>
        <v>63</v>
      </c>
      <c r="CA63" t="str">
        <f t="shared" si="26"/>
        <v>930000-Sports activities and amusement and recreation activities</v>
      </c>
      <c r="CB63" t="str">
        <f t="shared" si="33"/>
        <v/>
      </c>
      <c r="CC63" t="str">
        <f t="shared" si="34"/>
        <v/>
      </c>
      <c r="CD63" t="str">
        <f t="shared" si="35"/>
        <v/>
      </c>
    </row>
    <row r="64" spans="1:82" x14ac:dyDescent="0.25">
      <c r="BA64" t="s">
        <v>238</v>
      </c>
      <c r="BC64" t="s">
        <v>548</v>
      </c>
      <c r="BD64">
        <f>ROWS($BA$1:BA64)</f>
        <v>64</v>
      </c>
      <c r="BE64" s="116">
        <f t="shared" si="27"/>
        <v>64</v>
      </c>
      <c r="BF64" s="116">
        <f t="shared" si="0"/>
        <v>64</v>
      </c>
      <c r="BG64" s="116" t="str">
        <f t="shared" si="1"/>
        <v>GN-Guinea</v>
      </c>
      <c r="BH64" s="117">
        <f t="shared" si="28"/>
        <v>64</v>
      </c>
      <c r="BI64" s="117">
        <f t="shared" si="3"/>
        <v>64</v>
      </c>
      <c r="BJ64" s="117" t="str">
        <f t="shared" si="4"/>
        <v>GN-Guinea</v>
      </c>
      <c r="BK64" s="119">
        <f t="shared" si="29"/>
        <v>64</v>
      </c>
      <c r="BL64" s="119">
        <f t="shared" si="6"/>
        <v>64</v>
      </c>
      <c r="BM64" s="119" t="str">
        <f t="shared" si="7"/>
        <v>GN-Guinea</v>
      </c>
      <c r="BN64" s="118">
        <f t="shared" si="30"/>
        <v>64</v>
      </c>
      <c r="BO64" s="118">
        <f t="shared" si="9"/>
        <v>64</v>
      </c>
      <c r="BP64" s="118" t="str">
        <f t="shared" si="10"/>
        <v>GN-Guinea</v>
      </c>
      <c r="BQ64" s="120">
        <f t="shared" si="31"/>
        <v>64</v>
      </c>
      <c r="BR64" s="120">
        <f t="shared" si="12"/>
        <v>64</v>
      </c>
      <c r="BS64" s="120" t="str">
        <f t="shared" si="13"/>
        <v>GN-Guinea</v>
      </c>
      <c r="BV64" t="s">
        <v>478</v>
      </c>
      <c r="BW64" t="s">
        <v>795</v>
      </c>
      <c r="BX64">
        <f>ROWS($BW$1:BW64)</f>
        <v>64</v>
      </c>
      <c r="BY64">
        <f t="shared" si="32"/>
        <v>64</v>
      </c>
      <c r="BZ64">
        <f t="shared" si="25"/>
        <v>64</v>
      </c>
      <c r="CA64" t="str">
        <f t="shared" si="26"/>
        <v>940000-Activities of membership organisations</v>
      </c>
      <c r="CB64" t="str">
        <f t="shared" si="33"/>
        <v/>
      </c>
      <c r="CC64" t="str">
        <f t="shared" si="34"/>
        <v/>
      </c>
      <c r="CD64" t="str">
        <f t="shared" si="35"/>
        <v/>
      </c>
    </row>
    <row r="65" spans="53:82" x14ac:dyDescent="0.25">
      <c r="BA65" t="s">
        <v>239</v>
      </c>
      <c r="BC65" t="s">
        <v>549</v>
      </c>
      <c r="BD65">
        <f>ROWS($BA$1:BA65)</f>
        <v>65</v>
      </c>
      <c r="BE65" s="116">
        <f t="shared" si="27"/>
        <v>65</v>
      </c>
      <c r="BF65" s="116">
        <f t="shared" ref="BF65:BF128" si="36">IFERROR(SMALL($BE$1:$BE$281,BD65),"")</f>
        <v>65</v>
      </c>
      <c r="BG65" s="116" t="str">
        <f t="shared" ref="BG65:BG128" si="37">IFERROR(INDEX($BA$1:$BA$281,$BF65,1),"")</f>
        <v>GP-Guadeloupe</v>
      </c>
      <c r="BH65" s="117">
        <f t="shared" si="28"/>
        <v>65</v>
      </c>
      <c r="BI65" s="117">
        <f t="shared" ref="BI65:BI128" si="38">IFERROR(SMALL($BH$1:$BH$281,BD65),"")</f>
        <v>65</v>
      </c>
      <c r="BJ65" s="117" t="str">
        <f t="shared" ref="BJ65:BJ128" si="39">IFERROR(INDEX($BA$1:$BA$281,$BI65,1),"")</f>
        <v>GP-Guadeloupe</v>
      </c>
      <c r="BK65" s="119">
        <f t="shared" si="29"/>
        <v>65</v>
      </c>
      <c r="BL65" s="119">
        <f t="shared" ref="BL65:BL128" si="40">IFERROR(SMALL($BK$1:$BK$281,BD65),"")</f>
        <v>65</v>
      </c>
      <c r="BM65" s="119" t="str">
        <f t="shared" ref="BM65:BM128" si="41">IFERROR(INDEX($BA$1:$BA$281,$BL65,1),"")</f>
        <v>GP-Guadeloupe</v>
      </c>
      <c r="BN65" s="118">
        <f t="shared" si="30"/>
        <v>65</v>
      </c>
      <c r="BO65" s="118">
        <f t="shared" ref="BO65:BO128" si="42">IFERROR(SMALL($BN$1:$BN$281,BD65),"")</f>
        <v>65</v>
      </c>
      <c r="BP65" s="118" t="str">
        <f t="shared" ref="BP65:BP128" si="43">IFERROR(INDEX($BA$1:$BA$281,$BO65,1),"")</f>
        <v>GP-Guadeloupe</v>
      </c>
      <c r="BQ65" s="120">
        <f t="shared" si="31"/>
        <v>65</v>
      </c>
      <c r="BR65" s="120">
        <f t="shared" ref="BR65:BR128" si="44">IFERROR(SMALL($BQ$1:$BQ$281,BD65),"")</f>
        <v>65</v>
      </c>
      <c r="BS65" s="120" t="str">
        <f t="shared" ref="BS65:BS128" si="45">IFERROR(INDEX($BA$1:$BA$281,$BR65,1),"")</f>
        <v>GP-Guadeloupe</v>
      </c>
      <c r="BV65" t="s">
        <v>479</v>
      </c>
      <c r="BW65" t="s">
        <v>796</v>
      </c>
      <c r="BX65">
        <f>ROWS($BW$1:BW65)</f>
        <v>65</v>
      </c>
      <c r="BY65">
        <f t="shared" si="32"/>
        <v>65</v>
      </c>
      <c r="BZ65">
        <f t="shared" si="25"/>
        <v>65</v>
      </c>
      <c r="CA65" t="str">
        <f t="shared" si="26"/>
        <v>950000-Repair of computers and personal and household goods</v>
      </c>
      <c r="CB65" t="str">
        <f t="shared" si="33"/>
        <v/>
      </c>
      <c r="CC65" t="str">
        <f t="shared" si="34"/>
        <v/>
      </c>
      <c r="CD65" t="str">
        <f t="shared" si="35"/>
        <v/>
      </c>
    </row>
    <row r="66" spans="53:82" x14ac:dyDescent="0.25">
      <c r="BA66" t="s">
        <v>240</v>
      </c>
      <c r="BC66" t="s">
        <v>550</v>
      </c>
      <c r="BD66">
        <f>ROWS($BA$1:BA66)</f>
        <v>66</v>
      </c>
      <c r="BE66" s="116">
        <f t="shared" si="27"/>
        <v>66</v>
      </c>
      <c r="BF66" s="116">
        <f t="shared" si="36"/>
        <v>66</v>
      </c>
      <c r="BG66" s="116" t="str">
        <f t="shared" si="37"/>
        <v>GQ-Equatorial Guinea</v>
      </c>
      <c r="BH66" s="117">
        <f t="shared" si="28"/>
        <v>66</v>
      </c>
      <c r="BI66" s="117">
        <f t="shared" si="38"/>
        <v>66</v>
      </c>
      <c r="BJ66" s="117" t="str">
        <f t="shared" si="39"/>
        <v>GQ-Equatorial Guinea</v>
      </c>
      <c r="BK66" s="119">
        <f t="shared" si="29"/>
        <v>66</v>
      </c>
      <c r="BL66" s="119">
        <f t="shared" si="40"/>
        <v>66</v>
      </c>
      <c r="BM66" s="119" t="str">
        <f t="shared" si="41"/>
        <v>GQ-Equatorial Guinea</v>
      </c>
      <c r="BN66" s="118">
        <f t="shared" si="30"/>
        <v>66</v>
      </c>
      <c r="BO66" s="118">
        <f t="shared" si="42"/>
        <v>66</v>
      </c>
      <c r="BP66" s="118" t="str">
        <f t="shared" si="43"/>
        <v>GQ-Equatorial Guinea</v>
      </c>
      <c r="BQ66" s="120">
        <f t="shared" si="31"/>
        <v>66</v>
      </c>
      <c r="BR66" s="120">
        <f t="shared" si="44"/>
        <v>66</v>
      </c>
      <c r="BS66" s="120" t="str">
        <f t="shared" si="45"/>
        <v>GQ-Equatorial Guinea</v>
      </c>
      <c r="BV66" t="s">
        <v>480</v>
      </c>
      <c r="BW66" t="s">
        <v>797</v>
      </c>
      <c r="BX66">
        <f>ROWS($BW$1:BW66)</f>
        <v>66</v>
      </c>
      <c r="BY66">
        <f t="shared" si="32"/>
        <v>66</v>
      </c>
      <c r="BZ66">
        <f t="shared" si="25"/>
        <v>66</v>
      </c>
      <c r="CA66" t="str">
        <f t="shared" si="26"/>
        <v>960000-Other personal service activities</v>
      </c>
      <c r="CB66" t="str">
        <f t="shared" si="33"/>
        <v/>
      </c>
      <c r="CC66" t="str">
        <f t="shared" si="34"/>
        <v/>
      </c>
      <c r="CD66" t="str">
        <f t="shared" si="35"/>
        <v/>
      </c>
    </row>
    <row r="67" spans="53:82" x14ac:dyDescent="0.25">
      <c r="BA67" t="s">
        <v>241</v>
      </c>
      <c r="BC67" t="s">
        <v>551</v>
      </c>
      <c r="BD67">
        <f>ROWS($BA$1:BA67)</f>
        <v>67</v>
      </c>
      <c r="BE67" s="116">
        <f t="shared" si="27"/>
        <v>67</v>
      </c>
      <c r="BF67" s="116">
        <f t="shared" si="36"/>
        <v>67</v>
      </c>
      <c r="BG67" s="116" t="str">
        <f t="shared" si="37"/>
        <v>GR-Greece</v>
      </c>
      <c r="BH67" s="117">
        <f t="shared" si="28"/>
        <v>67</v>
      </c>
      <c r="BI67" s="117">
        <f t="shared" si="38"/>
        <v>67</v>
      </c>
      <c r="BJ67" s="117" t="str">
        <f t="shared" si="39"/>
        <v>GR-Greece</v>
      </c>
      <c r="BK67" s="119">
        <f t="shared" si="29"/>
        <v>67</v>
      </c>
      <c r="BL67" s="119">
        <f t="shared" si="40"/>
        <v>67</v>
      </c>
      <c r="BM67" s="119" t="str">
        <f t="shared" si="41"/>
        <v>GR-Greece</v>
      </c>
      <c r="BN67" s="118">
        <f t="shared" si="30"/>
        <v>67</v>
      </c>
      <c r="BO67" s="118">
        <f t="shared" si="42"/>
        <v>67</v>
      </c>
      <c r="BP67" s="118" t="str">
        <f t="shared" si="43"/>
        <v>GR-Greece</v>
      </c>
      <c r="BQ67" s="120">
        <f t="shared" si="31"/>
        <v>67</v>
      </c>
      <c r="BR67" s="120">
        <f t="shared" si="44"/>
        <v>67</v>
      </c>
      <c r="BS67" s="120" t="str">
        <f t="shared" si="45"/>
        <v>GR-Greece</v>
      </c>
      <c r="BV67" t="s">
        <v>481</v>
      </c>
      <c r="BW67" t="s">
        <v>798</v>
      </c>
      <c r="BX67">
        <f>ROWS($BW$1:BW67)</f>
        <v>67</v>
      </c>
      <c r="BY67">
        <f t="shared" si="32"/>
        <v>67</v>
      </c>
      <c r="BZ67">
        <f t="shared" si="25"/>
        <v>67</v>
      </c>
      <c r="CA67" t="str">
        <f t="shared" si="26"/>
        <v>970000-Activities of households as employers of domestic personnel</v>
      </c>
      <c r="CB67" t="str">
        <f t="shared" si="33"/>
        <v/>
      </c>
      <c r="CC67" t="str">
        <f t="shared" si="34"/>
        <v/>
      </c>
      <c r="CD67" t="str">
        <f t="shared" si="35"/>
        <v/>
      </c>
    </row>
    <row r="68" spans="53:82" x14ac:dyDescent="0.25">
      <c r="BA68" t="s">
        <v>242</v>
      </c>
      <c r="BC68" t="s">
        <v>552</v>
      </c>
      <c r="BD68">
        <f>ROWS($BA$1:BA68)</f>
        <v>68</v>
      </c>
      <c r="BE68" s="116">
        <f t="shared" si="27"/>
        <v>68</v>
      </c>
      <c r="BF68" s="116">
        <f t="shared" si="36"/>
        <v>68</v>
      </c>
      <c r="BG68" s="116" t="str">
        <f t="shared" si="37"/>
        <v>GS-South Georgia and the South Sandwich Islands</v>
      </c>
      <c r="BH68" s="117">
        <f t="shared" si="28"/>
        <v>68</v>
      </c>
      <c r="BI68" s="117">
        <f t="shared" si="38"/>
        <v>68</v>
      </c>
      <c r="BJ68" s="117" t="str">
        <f t="shared" si="39"/>
        <v>GS-South Georgia and the South Sandwich Islands</v>
      </c>
      <c r="BK68" s="119">
        <f t="shared" si="29"/>
        <v>68</v>
      </c>
      <c r="BL68" s="119">
        <f t="shared" si="40"/>
        <v>68</v>
      </c>
      <c r="BM68" s="119" t="str">
        <f t="shared" si="41"/>
        <v>GS-South Georgia and the South Sandwich Islands</v>
      </c>
      <c r="BN68" s="118">
        <f t="shared" si="30"/>
        <v>68</v>
      </c>
      <c r="BO68" s="118">
        <f t="shared" si="42"/>
        <v>68</v>
      </c>
      <c r="BP68" s="118" t="str">
        <f t="shared" si="43"/>
        <v>GS-South Georgia and the South Sandwich Islands</v>
      </c>
      <c r="BQ68" s="120">
        <f t="shared" si="31"/>
        <v>68</v>
      </c>
      <c r="BR68" s="120">
        <f t="shared" si="44"/>
        <v>68</v>
      </c>
      <c r="BS68" s="120" t="str">
        <f t="shared" si="45"/>
        <v>GS-South Georgia and the South Sandwich Islands</v>
      </c>
      <c r="BV68" t="s">
        <v>482</v>
      </c>
      <c r="BW68" t="s">
        <v>799</v>
      </c>
      <c r="BX68">
        <f>ROWS($BW$1:BW68)</f>
        <v>68</v>
      </c>
      <c r="BY68">
        <f t="shared" si="32"/>
        <v>68</v>
      </c>
      <c r="BZ68">
        <f t="shared" si="25"/>
        <v>68</v>
      </c>
      <c r="CA68" t="str">
        <f t="shared" si="26"/>
        <v>980000-Undifferentiated goods- and services-producing activities of private households for own use</v>
      </c>
      <c r="CB68" t="str">
        <f t="shared" si="33"/>
        <v/>
      </c>
      <c r="CC68" t="str">
        <f t="shared" si="34"/>
        <v/>
      </c>
      <c r="CD68" t="str">
        <f t="shared" si="35"/>
        <v/>
      </c>
    </row>
    <row r="69" spans="53:82" x14ac:dyDescent="0.25">
      <c r="BA69" t="s">
        <v>243</v>
      </c>
      <c r="BC69" t="s">
        <v>553</v>
      </c>
      <c r="BD69">
        <f>ROWS($BA$1:BA69)</f>
        <v>69</v>
      </c>
      <c r="BE69" s="116">
        <f t="shared" si="27"/>
        <v>69</v>
      </c>
      <c r="BF69" s="116">
        <f t="shared" si="36"/>
        <v>69</v>
      </c>
      <c r="BG69" s="116" t="str">
        <f t="shared" si="37"/>
        <v>GT-Guatemala</v>
      </c>
      <c r="BH69" s="117">
        <f t="shared" si="28"/>
        <v>69</v>
      </c>
      <c r="BI69" s="117">
        <f t="shared" si="38"/>
        <v>69</v>
      </c>
      <c r="BJ69" s="117" t="str">
        <f t="shared" si="39"/>
        <v>GT-Guatemala</v>
      </c>
      <c r="BK69" s="119">
        <f t="shared" si="29"/>
        <v>69</v>
      </c>
      <c r="BL69" s="119">
        <f t="shared" si="40"/>
        <v>69</v>
      </c>
      <c r="BM69" s="119" t="str">
        <f t="shared" si="41"/>
        <v>GT-Guatemala</v>
      </c>
      <c r="BN69" s="118">
        <f t="shared" si="30"/>
        <v>69</v>
      </c>
      <c r="BO69" s="118">
        <f t="shared" si="42"/>
        <v>69</v>
      </c>
      <c r="BP69" s="118" t="str">
        <f t="shared" si="43"/>
        <v>GT-Guatemala</v>
      </c>
      <c r="BQ69" s="120">
        <f t="shared" si="31"/>
        <v>69</v>
      </c>
      <c r="BR69" s="120">
        <f t="shared" si="44"/>
        <v>69</v>
      </c>
      <c r="BS69" s="120" t="str">
        <f t="shared" si="45"/>
        <v>GT-Guatemala</v>
      </c>
      <c r="BV69" t="s">
        <v>483</v>
      </c>
      <c r="BW69" t="s">
        <v>800</v>
      </c>
      <c r="BX69">
        <f>ROWS($BW$1:BW69)</f>
        <v>69</v>
      </c>
      <c r="BY69">
        <f t="shared" si="32"/>
        <v>69</v>
      </c>
      <c r="BZ69">
        <f t="shared" si="25"/>
        <v>69</v>
      </c>
      <c r="CA69" t="str">
        <f t="shared" si="26"/>
        <v>990000-Activities of extraterritorial organisations and bodies</v>
      </c>
      <c r="CB69" t="str">
        <f t="shared" si="33"/>
        <v/>
      </c>
      <c r="CC69" t="str">
        <f t="shared" si="34"/>
        <v/>
      </c>
      <c r="CD69" t="str">
        <f t="shared" si="35"/>
        <v/>
      </c>
    </row>
    <row r="70" spans="53:82" x14ac:dyDescent="0.25">
      <c r="BA70" t="s">
        <v>244</v>
      </c>
      <c r="BC70" t="s">
        <v>554</v>
      </c>
      <c r="BD70">
        <f>ROWS($BA$1:BA70)</f>
        <v>70</v>
      </c>
      <c r="BE70" s="116">
        <f t="shared" si="27"/>
        <v>70</v>
      </c>
      <c r="BF70" s="116">
        <f t="shared" si="36"/>
        <v>70</v>
      </c>
      <c r="BG70" s="116" t="str">
        <f t="shared" si="37"/>
        <v>GU-Guam</v>
      </c>
      <c r="BH70" s="117">
        <f t="shared" si="28"/>
        <v>70</v>
      </c>
      <c r="BI70" s="117">
        <f t="shared" si="38"/>
        <v>70</v>
      </c>
      <c r="BJ70" s="117" t="str">
        <f t="shared" si="39"/>
        <v>GU-Guam</v>
      </c>
      <c r="BK70" s="119">
        <f t="shared" si="29"/>
        <v>70</v>
      </c>
      <c r="BL70" s="119">
        <f t="shared" si="40"/>
        <v>70</v>
      </c>
      <c r="BM70" s="119" t="str">
        <f t="shared" si="41"/>
        <v>GU-Guam</v>
      </c>
      <c r="BN70" s="118">
        <f t="shared" si="30"/>
        <v>70</v>
      </c>
      <c r="BO70" s="118">
        <f t="shared" si="42"/>
        <v>70</v>
      </c>
      <c r="BP70" s="118" t="str">
        <f t="shared" si="43"/>
        <v>GU-Guam</v>
      </c>
      <c r="BQ70" s="120">
        <f t="shared" si="31"/>
        <v>70</v>
      </c>
      <c r="BR70" s="120">
        <f t="shared" si="44"/>
        <v>70</v>
      </c>
      <c r="BS70" s="120" t="str">
        <f t="shared" si="45"/>
        <v>GU-Guam</v>
      </c>
      <c r="CB70" t="str">
        <f t="shared" si="33"/>
        <v/>
      </c>
      <c r="CC70" t="str">
        <f t="shared" si="34"/>
        <v/>
      </c>
      <c r="CD70" t="str">
        <f t="shared" si="35"/>
        <v/>
      </c>
    </row>
    <row r="71" spans="53:82" x14ac:dyDescent="0.25">
      <c r="BA71" t="s">
        <v>245</v>
      </c>
      <c r="BC71" t="s">
        <v>555</v>
      </c>
      <c r="BD71">
        <f>ROWS($BA$1:BA71)</f>
        <v>71</v>
      </c>
      <c r="BE71" s="116">
        <f t="shared" si="27"/>
        <v>71</v>
      </c>
      <c r="BF71" s="116">
        <f t="shared" si="36"/>
        <v>71</v>
      </c>
      <c r="BG71" s="116" t="str">
        <f t="shared" si="37"/>
        <v>GW-Guinea-Bissau</v>
      </c>
      <c r="BH71" s="117">
        <f t="shared" si="28"/>
        <v>71</v>
      </c>
      <c r="BI71" s="117">
        <f t="shared" si="38"/>
        <v>71</v>
      </c>
      <c r="BJ71" s="117" t="str">
        <f t="shared" si="39"/>
        <v>GW-Guinea-Bissau</v>
      </c>
      <c r="BK71" s="119">
        <f t="shared" si="29"/>
        <v>71</v>
      </c>
      <c r="BL71" s="119">
        <f t="shared" si="40"/>
        <v>71</v>
      </c>
      <c r="BM71" s="119" t="str">
        <f t="shared" si="41"/>
        <v>GW-Guinea-Bissau</v>
      </c>
      <c r="BN71" s="118">
        <f t="shared" si="30"/>
        <v>71</v>
      </c>
      <c r="BO71" s="118">
        <f t="shared" si="42"/>
        <v>71</v>
      </c>
      <c r="BP71" s="118" t="str">
        <f t="shared" si="43"/>
        <v>GW-Guinea-Bissau</v>
      </c>
      <c r="BQ71" s="120">
        <f t="shared" si="31"/>
        <v>71</v>
      </c>
      <c r="BR71" s="120">
        <f t="shared" si="44"/>
        <v>71</v>
      </c>
      <c r="BS71" s="120" t="str">
        <f t="shared" si="45"/>
        <v>GW-Guinea-Bissau</v>
      </c>
      <c r="CB71" t="str">
        <f t="shared" si="33"/>
        <v/>
      </c>
      <c r="CC71" t="str">
        <f t="shared" si="34"/>
        <v/>
      </c>
      <c r="CD71" t="str">
        <f t="shared" si="35"/>
        <v/>
      </c>
    </row>
    <row r="72" spans="53:82" x14ac:dyDescent="0.25">
      <c r="BA72" t="s">
        <v>246</v>
      </c>
      <c r="BC72" t="s">
        <v>556</v>
      </c>
      <c r="BD72">
        <f>ROWS($BA$1:BA72)</f>
        <v>72</v>
      </c>
      <c r="BE72" s="116">
        <f t="shared" si="27"/>
        <v>72</v>
      </c>
      <c r="BF72" s="116">
        <f t="shared" si="36"/>
        <v>72</v>
      </c>
      <c r="BG72" s="116" t="str">
        <f t="shared" si="37"/>
        <v>GY-Guyana</v>
      </c>
      <c r="BH72" s="117">
        <f t="shared" si="28"/>
        <v>72</v>
      </c>
      <c r="BI72" s="117">
        <f t="shared" si="38"/>
        <v>72</v>
      </c>
      <c r="BJ72" s="117" t="str">
        <f t="shared" si="39"/>
        <v>GY-Guyana</v>
      </c>
      <c r="BK72" s="119">
        <f t="shared" si="29"/>
        <v>72</v>
      </c>
      <c r="BL72" s="119">
        <f t="shared" si="40"/>
        <v>72</v>
      </c>
      <c r="BM72" s="119" t="str">
        <f t="shared" si="41"/>
        <v>GY-Guyana</v>
      </c>
      <c r="BN72" s="118">
        <f t="shared" si="30"/>
        <v>72</v>
      </c>
      <c r="BO72" s="118">
        <f t="shared" si="42"/>
        <v>72</v>
      </c>
      <c r="BP72" s="118" t="str">
        <f t="shared" si="43"/>
        <v>GY-Guyana</v>
      </c>
      <c r="BQ72" s="120">
        <f t="shared" si="31"/>
        <v>72</v>
      </c>
      <c r="BR72" s="120">
        <f t="shared" si="44"/>
        <v>72</v>
      </c>
      <c r="BS72" s="120" t="str">
        <f t="shared" si="45"/>
        <v>GY-Guyana</v>
      </c>
      <c r="CB72" t="str">
        <f t="shared" si="33"/>
        <v/>
      </c>
      <c r="CC72" t="str">
        <f t="shared" si="34"/>
        <v/>
      </c>
      <c r="CD72" t="str">
        <f t="shared" si="35"/>
        <v/>
      </c>
    </row>
    <row r="73" spans="53:82" x14ac:dyDescent="0.25">
      <c r="BA73" t="s">
        <v>247</v>
      </c>
      <c r="BC73" t="s">
        <v>557</v>
      </c>
      <c r="BD73">
        <f>ROWS($BA$1:BA73)</f>
        <v>73</v>
      </c>
      <c r="BE73" s="116">
        <f t="shared" si="27"/>
        <v>73</v>
      </c>
      <c r="BF73" s="116">
        <f t="shared" si="36"/>
        <v>73</v>
      </c>
      <c r="BG73" s="116" t="str">
        <f t="shared" si="37"/>
        <v>HK-Hong Kong</v>
      </c>
      <c r="BH73" s="117">
        <f t="shared" si="28"/>
        <v>73</v>
      </c>
      <c r="BI73" s="117">
        <f t="shared" si="38"/>
        <v>73</v>
      </c>
      <c r="BJ73" s="117" t="str">
        <f t="shared" si="39"/>
        <v>HK-Hong Kong</v>
      </c>
      <c r="BK73" s="119">
        <f t="shared" si="29"/>
        <v>73</v>
      </c>
      <c r="BL73" s="119">
        <f t="shared" si="40"/>
        <v>73</v>
      </c>
      <c r="BM73" s="119" t="str">
        <f t="shared" si="41"/>
        <v>HK-Hong Kong</v>
      </c>
      <c r="BN73" s="118">
        <f t="shared" si="30"/>
        <v>73</v>
      </c>
      <c r="BO73" s="118">
        <f t="shared" si="42"/>
        <v>73</v>
      </c>
      <c r="BP73" s="118" t="str">
        <f t="shared" si="43"/>
        <v>HK-Hong Kong</v>
      </c>
      <c r="BQ73" s="120">
        <f t="shared" si="31"/>
        <v>73</v>
      </c>
      <c r="BR73" s="120">
        <f t="shared" si="44"/>
        <v>73</v>
      </c>
      <c r="BS73" s="120" t="str">
        <f t="shared" si="45"/>
        <v>HK-Hong Kong</v>
      </c>
      <c r="CB73" t="str">
        <f t="shared" si="33"/>
        <v/>
      </c>
      <c r="CC73" t="str">
        <f t="shared" si="34"/>
        <v/>
      </c>
      <c r="CD73" t="str">
        <f t="shared" si="35"/>
        <v/>
      </c>
    </row>
    <row r="74" spans="53:82" x14ac:dyDescent="0.25">
      <c r="BA74" t="s">
        <v>248</v>
      </c>
      <c r="BC74" t="s">
        <v>558</v>
      </c>
      <c r="BD74">
        <f>ROWS($BA$1:BA74)</f>
        <v>74</v>
      </c>
      <c r="BE74" s="116">
        <f t="shared" si="27"/>
        <v>74</v>
      </c>
      <c r="BF74" s="116">
        <f t="shared" si="36"/>
        <v>74</v>
      </c>
      <c r="BG74" s="116" t="str">
        <f t="shared" si="37"/>
        <v>HM-Heard Island and McDonald Islands</v>
      </c>
      <c r="BH74" s="117">
        <f t="shared" si="28"/>
        <v>74</v>
      </c>
      <c r="BI74" s="117">
        <f t="shared" si="38"/>
        <v>74</v>
      </c>
      <c r="BJ74" s="117" t="str">
        <f t="shared" si="39"/>
        <v>HM-Heard Island and McDonald Islands</v>
      </c>
      <c r="BK74" s="119">
        <f t="shared" si="29"/>
        <v>74</v>
      </c>
      <c r="BL74" s="119">
        <f t="shared" si="40"/>
        <v>74</v>
      </c>
      <c r="BM74" s="119" t="str">
        <f t="shared" si="41"/>
        <v>HM-Heard Island and McDonald Islands</v>
      </c>
      <c r="BN74" s="118">
        <f t="shared" si="30"/>
        <v>74</v>
      </c>
      <c r="BO74" s="118">
        <f t="shared" si="42"/>
        <v>74</v>
      </c>
      <c r="BP74" s="118" t="str">
        <f t="shared" si="43"/>
        <v>HM-Heard Island and McDonald Islands</v>
      </c>
      <c r="BQ74" s="120">
        <f t="shared" si="31"/>
        <v>74</v>
      </c>
      <c r="BR74" s="120">
        <f t="shared" si="44"/>
        <v>74</v>
      </c>
      <c r="BS74" s="120" t="str">
        <f t="shared" si="45"/>
        <v>HM-Heard Island and McDonald Islands</v>
      </c>
    </row>
    <row r="75" spans="53:82" x14ac:dyDescent="0.25">
      <c r="BA75" t="s">
        <v>249</v>
      </c>
      <c r="BC75" t="s">
        <v>559</v>
      </c>
      <c r="BD75">
        <f>ROWS($BA$1:BA75)</f>
        <v>75</v>
      </c>
      <c r="BE75" s="116">
        <f t="shared" si="27"/>
        <v>75</v>
      </c>
      <c r="BF75" s="116">
        <f t="shared" si="36"/>
        <v>75</v>
      </c>
      <c r="BG75" s="116" t="str">
        <f t="shared" si="37"/>
        <v>HN-Honduras</v>
      </c>
      <c r="BH75" s="117">
        <f t="shared" si="28"/>
        <v>75</v>
      </c>
      <c r="BI75" s="117">
        <f t="shared" si="38"/>
        <v>75</v>
      </c>
      <c r="BJ75" s="117" t="str">
        <f t="shared" si="39"/>
        <v>HN-Honduras</v>
      </c>
      <c r="BK75" s="119">
        <f t="shared" si="29"/>
        <v>75</v>
      </c>
      <c r="BL75" s="119">
        <f t="shared" si="40"/>
        <v>75</v>
      </c>
      <c r="BM75" s="119" t="str">
        <f t="shared" si="41"/>
        <v>HN-Honduras</v>
      </c>
      <c r="BN75" s="118">
        <f t="shared" si="30"/>
        <v>75</v>
      </c>
      <c r="BO75" s="118">
        <f t="shared" si="42"/>
        <v>75</v>
      </c>
      <c r="BP75" s="118" t="str">
        <f t="shared" si="43"/>
        <v>HN-Honduras</v>
      </c>
      <c r="BQ75" s="120">
        <f t="shared" si="31"/>
        <v>75</v>
      </c>
      <c r="BR75" s="120">
        <f t="shared" si="44"/>
        <v>75</v>
      </c>
      <c r="BS75" s="120" t="str">
        <f t="shared" si="45"/>
        <v>HN-Honduras</v>
      </c>
    </row>
    <row r="76" spans="53:82" x14ac:dyDescent="0.25">
      <c r="BA76" t="s">
        <v>250</v>
      </c>
      <c r="BC76" t="s">
        <v>560</v>
      </c>
      <c r="BD76">
        <f>ROWS($BA$1:BA76)</f>
        <v>76</v>
      </c>
      <c r="BE76" s="116">
        <f t="shared" si="27"/>
        <v>76</v>
      </c>
      <c r="BF76" s="116">
        <f t="shared" si="36"/>
        <v>76</v>
      </c>
      <c r="BG76" s="116" t="str">
        <f t="shared" si="37"/>
        <v>HR-Croatia</v>
      </c>
      <c r="BH76" s="117">
        <f t="shared" si="28"/>
        <v>76</v>
      </c>
      <c r="BI76" s="117">
        <f t="shared" si="38"/>
        <v>76</v>
      </c>
      <c r="BJ76" s="117" t="str">
        <f t="shared" si="39"/>
        <v>HR-Croatia</v>
      </c>
      <c r="BK76" s="119">
        <f t="shared" si="29"/>
        <v>76</v>
      </c>
      <c r="BL76" s="119">
        <f t="shared" si="40"/>
        <v>76</v>
      </c>
      <c r="BM76" s="119" t="str">
        <f t="shared" si="41"/>
        <v>HR-Croatia</v>
      </c>
      <c r="BN76" s="118">
        <f t="shared" si="30"/>
        <v>76</v>
      </c>
      <c r="BO76" s="118">
        <f t="shared" si="42"/>
        <v>76</v>
      </c>
      <c r="BP76" s="118" t="str">
        <f t="shared" si="43"/>
        <v>HR-Croatia</v>
      </c>
      <c r="BQ76" s="120">
        <f t="shared" si="31"/>
        <v>76</v>
      </c>
      <c r="BR76" s="120">
        <f t="shared" si="44"/>
        <v>76</v>
      </c>
      <c r="BS76" s="120" t="str">
        <f t="shared" si="45"/>
        <v>HR-Croatia</v>
      </c>
    </row>
    <row r="77" spans="53:82" x14ac:dyDescent="0.25">
      <c r="BA77" t="s">
        <v>251</v>
      </c>
      <c r="BC77" t="s">
        <v>561</v>
      </c>
      <c r="BD77">
        <f>ROWS($BA$1:BA77)</f>
        <v>77</v>
      </c>
      <c r="BE77" s="116">
        <f t="shared" si="27"/>
        <v>77</v>
      </c>
      <c r="BF77" s="116">
        <f t="shared" si="36"/>
        <v>77</v>
      </c>
      <c r="BG77" s="116" t="str">
        <f t="shared" si="37"/>
        <v>HT-Haiti</v>
      </c>
      <c r="BH77" s="117">
        <f t="shared" si="28"/>
        <v>77</v>
      </c>
      <c r="BI77" s="117">
        <f t="shared" si="38"/>
        <v>77</v>
      </c>
      <c r="BJ77" s="117" t="str">
        <f t="shared" si="39"/>
        <v>HT-Haiti</v>
      </c>
      <c r="BK77" s="119">
        <f t="shared" si="29"/>
        <v>77</v>
      </c>
      <c r="BL77" s="119">
        <f t="shared" si="40"/>
        <v>77</v>
      </c>
      <c r="BM77" s="119" t="str">
        <f t="shared" si="41"/>
        <v>HT-Haiti</v>
      </c>
      <c r="BN77" s="118">
        <f t="shared" si="30"/>
        <v>77</v>
      </c>
      <c r="BO77" s="118">
        <f t="shared" si="42"/>
        <v>77</v>
      </c>
      <c r="BP77" s="118" t="str">
        <f t="shared" si="43"/>
        <v>HT-Haiti</v>
      </c>
      <c r="BQ77" s="120">
        <f t="shared" si="31"/>
        <v>77</v>
      </c>
      <c r="BR77" s="120">
        <f t="shared" si="44"/>
        <v>77</v>
      </c>
      <c r="BS77" s="120" t="str">
        <f t="shared" si="45"/>
        <v>HT-Haiti</v>
      </c>
    </row>
    <row r="78" spans="53:82" x14ac:dyDescent="0.25">
      <c r="BA78" t="s">
        <v>252</v>
      </c>
      <c r="BC78" t="s">
        <v>562</v>
      </c>
      <c r="BD78">
        <f>ROWS($BA$1:BA78)</f>
        <v>78</v>
      </c>
      <c r="BE78" s="116">
        <f t="shared" si="27"/>
        <v>78</v>
      </c>
      <c r="BF78" s="116">
        <f t="shared" si="36"/>
        <v>78</v>
      </c>
      <c r="BG78" s="116" t="str">
        <f t="shared" si="37"/>
        <v>HU-Hungary</v>
      </c>
      <c r="BH78" s="117">
        <f t="shared" si="28"/>
        <v>78</v>
      </c>
      <c r="BI78" s="117">
        <f t="shared" si="38"/>
        <v>78</v>
      </c>
      <c r="BJ78" s="117" t="str">
        <f t="shared" si="39"/>
        <v>HU-Hungary</v>
      </c>
      <c r="BK78" s="119">
        <f t="shared" si="29"/>
        <v>78</v>
      </c>
      <c r="BL78" s="119">
        <f t="shared" si="40"/>
        <v>78</v>
      </c>
      <c r="BM78" s="119" t="str">
        <f t="shared" si="41"/>
        <v>HU-Hungary</v>
      </c>
      <c r="BN78" s="118">
        <f t="shared" si="30"/>
        <v>78</v>
      </c>
      <c r="BO78" s="118">
        <f t="shared" si="42"/>
        <v>78</v>
      </c>
      <c r="BP78" s="118" t="str">
        <f t="shared" si="43"/>
        <v>HU-Hungary</v>
      </c>
      <c r="BQ78" s="120">
        <f t="shared" si="31"/>
        <v>78</v>
      </c>
      <c r="BR78" s="120">
        <f t="shared" si="44"/>
        <v>78</v>
      </c>
      <c r="BS78" s="120" t="str">
        <f t="shared" si="45"/>
        <v>HU-Hungary</v>
      </c>
    </row>
    <row r="79" spans="53:82" x14ac:dyDescent="0.25">
      <c r="BA79" t="s">
        <v>253</v>
      </c>
      <c r="BC79" t="s">
        <v>563</v>
      </c>
      <c r="BD79">
        <f>ROWS($BA$1:BA79)</f>
        <v>79</v>
      </c>
      <c r="BE79" s="116">
        <f t="shared" si="27"/>
        <v>79</v>
      </c>
      <c r="BF79" s="116">
        <f t="shared" si="36"/>
        <v>79</v>
      </c>
      <c r="BG79" s="116" t="str">
        <f t="shared" si="37"/>
        <v>ID-Indonesia</v>
      </c>
      <c r="BH79" s="117">
        <f t="shared" si="28"/>
        <v>79</v>
      </c>
      <c r="BI79" s="117">
        <f t="shared" si="38"/>
        <v>79</v>
      </c>
      <c r="BJ79" s="117" t="str">
        <f t="shared" si="39"/>
        <v>ID-Indonesia</v>
      </c>
      <c r="BK79" s="119">
        <f t="shared" si="29"/>
        <v>79</v>
      </c>
      <c r="BL79" s="119">
        <f t="shared" si="40"/>
        <v>79</v>
      </c>
      <c r="BM79" s="119" t="str">
        <f t="shared" si="41"/>
        <v>ID-Indonesia</v>
      </c>
      <c r="BN79" s="118">
        <f t="shared" si="30"/>
        <v>79</v>
      </c>
      <c r="BO79" s="118">
        <f t="shared" si="42"/>
        <v>79</v>
      </c>
      <c r="BP79" s="118" t="str">
        <f t="shared" si="43"/>
        <v>ID-Indonesia</v>
      </c>
      <c r="BQ79" s="120">
        <f t="shared" si="31"/>
        <v>79</v>
      </c>
      <c r="BR79" s="120">
        <f t="shared" si="44"/>
        <v>79</v>
      </c>
      <c r="BS79" s="120" t="str">
        <f t="shared" si="45"/>
        <v>ID-Indonesia</v>
      </c>
    </row>
    <row r="80" spans="53:82" x14ac:dyDescent="0.25">
      <c r="BA80" t="s">
        <v>254</v>
      </c>
      <c r="BC80" t="s">
        <v>564</v>
      </c>
      <c r="BD80">
        <f>ROWS($BA$1:BA80)</f>
        <v>80</v>
      </c>
      <c r="BE80" s="116">
        <f t="shared" si="27"/>
        <v>80</v>
      </c>
      <c r="BF80" s="116">
        <f t="shared" si="36"/>
        <v>80</v>
      </c>
      <c r="BG80" s="116" t="str">
        <f t="shared" si="37"/>
        <v>IE-Ireland</v>
      </c>
      <c r="BH80" s="117">
        <f t="shared" si="28"/>
        <v>80</v>
      </c>
      <c r="BI80" s="117">
        <f t="shared" si="38"/>
        <v>80</v>
      </c>
      <c r="BJ80" s="117" t="str">
        <f t="shared" si="39"/>
        <v>IE-Ireland</v>
      </c>
      <c r="BK80" s="119">
        <f t="shared" si="29"/>
        <v>80</v>
      </c>
      <c r="BL80" s="119">
        <f t="shared" si="40"/>
        <v>80</v>
      </c>
      <c r="BM80" s="119" t="str">
        <f t="shared" si="41"/>
        <v>IE-Ireland</v>
      </c>
      <c r="BN80" s="118">
        <f t="shared" si="30"/>
        <v>80</v>
      </c>
      <c r="BO80" s="118">
        <f t="shared" si="42"/>
        <v>80</v>
      </c>
      <c r="BP80" s="118" t="str">
        <f t="shared" si="43"/>
        <v>IE-Ireland</v>
      </c>
      <c r="BQ80" s="120">
        <f t="shared" si="31"/>
        <v>80</v>
      </c>
      <c r="BR80" s="120">
        <f t="shared" si="44"/>
        <v>80</v>
      </c>
      <c r="BS80" s="120" t="str">
        <f t="shared" si="45"/>
        <v>IE-Ireland</v>
      </c>
    </row>
    <row r="81" spans="53:71" x14ac:dyDescent="0.25">
      <c r="BA81" t="s">
        <v>255</v>
      </c>
      <c r="BC81" t="s">
        <v>565</v>
      </c>
      <c r="BD81">
        <f>ROWS($BA$1:BA81)</f>
        <v>81</v>
      </c>
      <c r="BE81" s="116">
        <f t="shared" si="27"/>
        <v>81</v>
      </c>
      <c r="BF81" s="116">
        <f t="shared" si="36"/>
        <v>81</v>
      </c>
      <c r="BG81" s="116" t="str">
        <f t="shared" si="37"/>
        <v>IL-Israel</v>
      </c>
      <c r="BH81" s="117">
        <f t="shared" si="28"/>
        <v>81</v>
      </c>
      <c r="BI81" s="117">
        <f t="shared" si="38"/>
        <v>81</v>
      </c>
      <c r="BJ81" s="117" t="str">
        <f t="shared" si="39"/>
        <v>IL-Israel</v>
      </c>
      <c r="BK81" s="119">
        <f t="shared" si="29"/>
        <v>81</v>
      </c>
      <c r="BL81" s="119">
        <f t="shared" si="40"/>
        <v>81</v>
      </c>
      <c r="BM81" s="119" t="str">
        <f t="shared" si="41"/>
        <v>IL-Israel</v>
      </c>
      <c r="BN81" s="118">
        <f t="shared" si="30"/>
        <v>81</v>
      </c>
      <c r="BO81" s="118">
        <f t="shared" si="42"/>
        <v>81</v>
      </c>
      <c r="BP81" s="118" t="str">
        <f t="shared" si="43"/>
        <v>IL-Israel</v>
      </c>
      <c r="BQ81" s="120">
        <f t="shared" si="31"/>
        <v>81</v>
      </c>
      <c r="BR81" s="120">
        <f t="shared" si="44"/>
        <v>81</v>
      </c>
      <c r="BS81" s="120" t="str">
        <f t="shared" si="45"/>
        <v>IL-Israel</v>
      </c>
    </row>
    <row r="82" spans="53:71" x14ac:dyDescent="0.25">
      <c r="BA82" t="s">
        <v>256</v>
      </c>
      <c r="BC82" t="s">
        <v>566</v>
      </c>
      <c r="BD82">
        <f>ROWS($BA$1:BA82)</f>
        <v>82</v>
      </c>
      <c r="BE82" s="116">
        <f t="shared" si="27"/>
        <v>82</v>
      </c>
      <c r="BF82" s="116">
        <f t="shared" si="36"/>
        <v>82</v>
      </c>
      <c r="BG82" s="116" t="str">
        <f t="shared" si="37"/>
        <v>IN-India</v>
      </c>
      <c r="BH82" s="117">
        <f t="shared" si="28"/>
        <v>82</v>
      </c>
      <c r="BI82" s="117">
        <f t="shared" si="38"/>
        <v>82</v>
      </c>
      <c r="BJ82" s="117" t="str">
        <f t="shared" si="39"/>
        <v>IN-India</v>
      </c>
      <c r="BK82" s="119">
        <f t="shared" si="29"/>
        <v>82</v>
      </c>
      <c r="BL82" s="119">
        <f t="shared" si="40"/>
        <v>82</v>
      </c>
      <c r="BM82" s="119" t="str">
        <f t="shared" si="41"/>
        <v>IN-India</v>
      </c>
      <c r="BN82" s="118">
        <f t="shared" si="30"/>
        <v>82</v>
      </c>
      <c r="BO82" s="118">
        <f t="shared" si="42"/>
        <v>82</v>
      </c>
      <c r="BP82" s="118" t="str">
        <f t="shared" si="43"/>
        <v>IN-India</v>
      </c>
      <c r="BQ82" s="120">
        <f t="shared" si="31"/>
        <v>82</v>
      </c>
      <c r="BR82" s="120">
        <f t="shared" si="44"/>
        <v>82</v>
      </c>
      <c r="BS82" s="120" t="str">
        <f t="shared" si="45"/>
        <v>IN-India</v>
      </c>
    </row>
    <row r="83" spans="53:71" x14ac:dyDescent="0.25">
      <c r="BA83" t="s">
        <v>257</v>
      </c>
      <c r="BC83" t="s">
        <v>567</v>
      </c>
      <c r="BD83">
        <f>ROWS($BA$1:BA83)</f>
        <v>83</v>
      </c>
      <c r="BE83" s="116">
        <f t="shared" si="27"/>
        <v>83</v>
      </c>
      <c r="BF83" s="116">
        <f t="shared" si="36"/>
        <v>83</v>
      </c>
      <c r="BG83" s="116" t="str">
        <f t="shared" si="37"/>
        <v>IO-British Indian Ocean Territory</v>
      </c>
      <c r="BH83" s="117">
        <f t="shared" si="28"/>
        <v>83</v>
      </c>
      <c r="BI83" s="117">
        <f t="shared" si="38"/>
        <v>83</v>
      </c>
      <c r="BJ83" s="117" t="str">
        <f t="shared" si="39"/>
        <v>IO-British Indian Ocean Territory</v>
      </c>
      <c r="BK83" s="119">
        <f t="shared" si="29"/>
        <v>83</v>
      </c>
      <c r="BL83" s="119">
        <f t="shared" si="40"/>
        <v>83</v>
      </c>
      <c r="BM83" s="119" t="str">
        <f t="shared" si="41"/>
        <v>IO-British Indian Ocean Territory</v>
      </c>
      <c r="BN83" s="118">
        <f t="shared" si="30"/>
        <v>83</v>
      </c>
      <c r="BO83" s="118">
        <f t="shared" si="42"/>
        <v>83</v>
      </c>
      <c r="BP83" s="118" t="str">
        <f t="shared" si="43"/>
        <v>IO-British Indian Ocean Territory</v>
      </c>
      <c r="BQ83" s="120">
        <f t="shared" si="31"/>
        <v>83</v>
      </c>
      <c r="BR83" s="120">
        <f t="shared" si="44"/>
        <v>83</v>
      </c>
      <c r="BS83" s="120" t="str">
        <f t="shared" si="45"/>
        <v>IO-British Indian Ocean Territory</v>
      </c>
    </row>
    <row r="84" spans="53:71" x14ac:dyDescent="0.25">
      <c r="BA84" t="s">
        <v>258</v>
      </c>
      <c r="BC84" t="s">
        <v>568</v>
      </c>
      <c r="BD84">
        <f>ROWS($BA$1:BA84)</f>
        <v>84</v>
      </c>
      <c r="BE84" s="116">
        <f t="shared" si="27"/>
        <v>84</v>
      </c>
      <c r="BF84" s="116">
        <f t="shared" si="36"/>
        <v>84</v>
      </c>
      <c r="BG84" s="116" t="str">
        <f t="shared" si="37"/>
        <v>IQ-Iraq</v>
      </c>
      <c r="BH84" s="117">
        <f t="shared" si="28"/>
        <v>84</v>
      </c>
      <c r="BI84" s="117">
        <f t="shared" si="38"/>
        <v>84</v>
      </c>
      <c r="BJ84" s="117" t="str">
        <f t="shared" si="39"/>
        <v>IQ-Iraq</v>
      </c>
      <c r="BK84" s="119">
        <f t="shared" si="29"/>
        <v>84</v>
      </c>
      <c r="BL84" s="119">
        <f t="shared" si="40"/>
        <v>84</v>
      </c>
      <c r="BM84" s="119" t="str">
        <f t="shared" si="41"/>
        <v>IQ-Iraq</v>
      </c>
      <c r="BN84" s="118">
        <f t="shared" si="30"/>
        <v>84</v>
      </c>
      <c r="BO84" s="118">
        <f t="shared" si="42"/>
        <v>84</v>
      </c>
      <c r="BP84" s="118" t="str">
        <f t="shared" si="43"/>
        <v>IQ-Iraq</v>
      </c>
      <c r="BQ84" s="120">
        <f t="shared" si="31"/>
        <v>84</v>
      </c>
      <c r="BR84" s="120">
        <f t="shared" si="44"/>
        <v>84</v>
      </c>
      <c r="BS84" s="120" t="str">
        <f t="shared" si="45"/>
        <v>IQ-Iraq</v>
      </c>
    </row>
    <row r="85" spans="53:71" x14ac:dyDescent="0.25">
      <c r="BA85" t="s">
        <v>259</v>
      </c>
      <c r="BC85" t="s">
        <v>569</v>
      </c>
      <c r="BD85">
        <f>ROWS($BA$1:BA85)</f>
        <v>85</v>
      </c>
      <c r="BE85" s="116">
        <f t="shared" si="27"/>
        <v>85</v>
      </c>
      <c r="BF85" s="116">
        <f t="shared" si="36"/>
        <v>85</v>
      </c>
      <c r="BG85" s="116" t="str">
        <f t="shared" si="37"/>
        <v>IR-Iran, Islamic Republic of</v>
      </c>
      <c r="BH85" s="117">
        <f t="shared" si="28"/>
        <v>85</v>
      </c>
      <c r="BI85" s="117">
        <f t="shared" si="38"/>
        <v>85</v>
      </c>
      <c r="BJ85" s="117" t="str">
        <f t="shared" si="39"/>
        <v>IR-Iran, Islamic Republic of</v>
      </c>
      <c r="BK85" s="119">
        <f t="shared" si="29"/>
        <v>85</v>
      </c>
      <c r="BL85" s="119">
        <f t="shared" si="40"/>
        <v>85</v>
      </c>
      <c r="BM85" s="119" t="str">
        <f t="shared" si="41"/>
        <v>IR-Iran, Islamic Republic of</v>
      </c>
      <c r="BN85" s="118">
        <f t="shared" si="30"/>
        <v>85</v>
      </c>
      <c r="BO85" s="118">
        <f t="shared" si="42"/>
        <v>85</v>
      </c>
      <c r="BP85" s="118" t="str">
        <f t="shared" si="43"/>
        <v>IR-Iran, Islamic Republic of</v>
      </c>
      <c r="BQ85" s="120">
        <f t="shared" si="31"/>
        <v>85</v>
      </c>
      <c r="BR85" s="120">
        <f t="shared" si="44"/>
        <v>85</v>
      </c>
      <c r="BS85" s="120" t="str">
        <f t="shared" si="45"/>
        <v>IR-Iran, Islamic Republic of</v>
      </c>
    </row>
    <row r="86" spans="53:71" x14ac:dyDescent="0.25">
      <c r="BA86" t="s">
        <v>260</v>
      </c>
      <c r="BC86" t="s">
        <v>570</v>
      </c>
      <c r="BD86">
        <f>ROWS($BA$1:BA86)</f>
        <v>86</v>
      </c>
      <c r="BE86" s="116">
        <f t="shared" si="27"/>
        <v>86</v>
      </c>
      <c r="BF86" s="116">
        <f t="shared" si="36"/>
        <v>86</v>
      </c>
      <c r="BG86" s="116" t="str">
        <f t="shared" si="37"/>
        <v>IS-Iceland</v>
      </c>
      <c r="BH86" s="117">
        <f t="shared" si="28"/>
        <v>86</v>
      </c>
      <c r="BI86" s="117">
        <f t="shared" si="38"/>
        <v>86</v>
      </c>
      <c r="BJ86" s="117" t="str">
        <f t="shared" si="39"/>
        <v>IS-Iceland</v>
      </c>
      <c r="BK86" s="119">
        <f t="shared" si="29"/>
        <v>86</v>
      </c>
      <c r="BL86" s="119">
        <f t="shared" si="40"/>
        <v>86</v>
      </c>
      <c r="BM86" s="119" t="str">
        <f t="shared" si="41"/>
        <v>IS-Iceland</v>
      </c>
      <c r="BN86" s="118">
        <f t="shared" si="30"/>
        <v>86</v>
      </c>
      <c r="BO86" s="118">
        <f t="shared" si="42"/>
        <v>86</v>
      </c>
      <c r="BP86" s="118" t="str">
        <f t="shared" si="43"/>
        <v>IS-Iceland</v>
      </c>
      <c r="BQ86" s="120">
        <f t="shared" si="31"/>
        <v>86</v>
      </c>
      <c r="BR86" s="120">
        <f t="shared" si="44"/>
        <v>86</v>
      </c>
      <c r="BS86" s="120" t="str">
        <f t="shared" si="45"/>
        <v>IS-Iceland</v>
      </c>
    </row>
    <row r="87" spans="53:71" x14ac:dyDescent="0.25">
      <c r="BA87" t="s">
        <v>261</v>
      </c>
      <c r="BC87" t="s">
        <v>571</v>
      </c>
      <c r="BD87">
        <f>ROWS($BA$1:BA87)</f>
        <v>87</v>
      </c>
      <c r="BE87" s="116">
        <f t="shared" si="27"/>
        <v>87</v>
      </c>
      <c r="BF87" s="116">
        <f t="shared" si="36"/>
        <v>87</v>
      </c>
      <c r="BG87" s="116" t="str">
        <f t="shared" si="37"/>
        <v>IT-Italy</v>
      </c>
      <c r="BH87" s="117">
        <f t="shared" si="28"/>
        <v>87</v>
      </c>
      <c r="BI87" s="117">
        <f t="shared" si="38"/>
        <v>87</v>
      </c>
      <c r="BJ87" s="117" t="str">
        <f t="shared" si="39"/>
        <v>IT-Italy</v>
      </c>
      <c r="BK87" s="119">
        <f t="shared" si="29"/>
        <v>87</v>
      </c>
      <c r="BL87" s="119">
        <f t="shared" si="40"/>
        <v>87</v>
      </c>
      <c r="BM87" s="119" t="str">
        <f t="shared" si="41"/>
        <v>IT-Italy</v>
      </c>
      <c r="BN87" s="118">
        <f t="shared" si="30"/>
        <v>87</v>
      </c>
      <c r="BO87" s="118">
        <f t="shared" si="42"/>
        <v>87</v>
      </c>
      <c r="BP87" s="118" t="str">
        <f t="shared" si="43"/>
        <v>IT-Italy</v>
      </c>
      <c r="BQ87" s="120">
        <f t="shared" si="31"/>
        <v>87</v>
      </c>
      <c r="BR87" s="120">
        <f t="shared" si="44"/>
        <v>87</v>
      </c>
      <c r="BS87" s="120" t="str">
        <f t="shared" si="45"/>
        <v>IT-Italy</v>
      </c>
    </row>
    <row r="88" spans="53:71" x14ac:dyDescent="0.25">
      <c r="BA88" t="s">
        <v>262</v>
      </c>
      <c r="BC88" t="s">
        <v>572</v>
      </c>
      <c r="BD88">
        <f>ROWS($BA$1:BA88)</f>
        <v>88</v>
      </c>
      <c r="BE88" s="116">
        <f t="shared" si="27"/>
        <v>88</v>
      </c>
      <c r="BF88" s="116">
        <f t="shared" si="36"/>
        <v>88</v>
      </c>
      <c r="BG88" s="116" t="str">
        <f t="shared" si="37"/>
        <v>JM-Jamaica</v>
      </c>
      <c r="BH88" s="117">
        <f t="shared" si="28"/>
        <v>88</v>
      </c>
      <c r="BI88" s="117">
        <f t="shared" si="38"/>
        <v>88</v>
      </c>
      <c r="BJ88" s="117" t="str">
        <f t="shared" si="39"/>
        <v>JM-Jamaica</v>
      </c>
      <c r="BK88" s="119">
        <f t="shared" si="29"/>
        <v>88</v>
      </c>
      <c r="BL88" s="119">
        <f t="shared" si="40"/>
        <v>88</v>
      </c>
      <c r="BM88" s="119" t="str">
        <f t="shared" si="41"/>
        <v>JM-Jamaica</v>
      </c>
      <c r="BN88" s="118">
        <f t="shared" si="30"/>
        <v>88</v>
      </c>
      <c r="BO88" s="118">
        <f t="shared" si="42"/>
        <v>88</v>
      </c>
      <c r="BP88" s="118" t="str">
        <f t="shared" si="43"/>
        <v>JM-Jamaica</v>
      </c>
      <c r="BQ88" s="120">
        <f t="shared" si="31"/>
        <v>88</v>
      </c>
      <c r="BR88" s="120">
        <f t="shared" si="44"/>
        <v>88</v>
      </c>
      <c r="BS88" s="120" t="str">
        <f t="shared" si="45"/>
        <v>JM-Jamaica</v>
      </c>
    </row>
    <row r="89" spans="53:71" x14ac:dyDescent="0.25">
      <c r="BA89" t="s">
        <v>263</v>
      </c>
      <c r="BC89" t="s">
        <v>573</v>
      </c>
      <c r="BD89">
        <f>ROWS($BA$1:BA89)</f>
        <v>89</v>
      </c>
      <c r="BE89" s="116">
        <f t="shared" si="27"/>
        <v>89</v>
      </c>
      <c r="BF89" s="116">
        <f t="shared" si="36"/>
        <v>89</v>
      </c>
      <c r="BG89" s="116" t="str">
        <f t="shared" si="37"/>
        <v>JO-Jordan</v>
      </c>
      <c r="BH89" s="117">
        <f t="shared" si="28"/>
        <v>89</v>
      </c>
      <c r="BI89" s="117">
        <f t="shared" si="38"/>
        <v>89</v>
      </c>
      <c r="BJ89" s="117" t="str">
        <f t="shared" si="39"/>
        <v>JO-Jordan</v>
      </c>
      <c r="BK89" s="119">
        <f t="shared" si="29"/>
        <v>89</v>
      </c>
      <c r="BL89" s="119">
        <f t="shared" si="40"/>
        <v>89</v>
      </c>
      <c r="BM89" s="119" t="str">
        <f t="shared" si="41"/>
        <v>JO-Jordan</v>
      </c>
      <c r="BN89" s="118">
        <f t="shared" si="30"/>
        <v>89</v>
      </c>
      <c r="BO89" s="118">
        <f t="shared" si="42"/>
        <v>89</v>
      </c>
      <c r="BP89" s="118" t="str">
        <f t="shared" si="43"/>
        <v>JO-Jordan</v>
      </c>
      <c r="BQ89" s="120">
        <f t="shared" si="31"/>
        <v>89</v>
      </c>
      <c r="BR89" s="120">
        <f t="shared" si="44"/>
        <v>89</v>
      </c>
      <c r="BS89" s="120" t="str">
        <f t="shared" si="45"/>
        <v>JO-Jordan</v>
      </c>
    </row>
    <row r="90" spans="53:71" x14ac:dyDescent="0.25">
      <c r="BA90" t="s">
        <v>264</v>
      </c>
      <c r="BC90" t="s">
        <v>574</v>
      </c>
      <c r="BD90">
        <f>ROWS($BA$1:BA90)</f>
        <v>90</v>
      </c>
      <c r="BE90" s="116">
        <f t="shared" si="27"/>
        <v>90</v>
      </c>
      <c r="BF90" s="116">
        <f t="shared" si="36"/>
        <v>90</v>
      </c>
      <c r="BG90" s="116" t="str">
        <f t="shared" si="37"/>
        <v>JP-Japan</v>
      </c>
      <c r="BH90" s="117">
        <f t="shared" si="28"/>
        <v>90</v>
      </c>
      <c r="BI90" s="117">
        <f t="shared" si="38"/>
        <v>90</v>
      </c>
      <c r="BJ90" s="117" t="str">
        <f t="shared" si="39"/>
        <v>JP-Japan</v>
      </c>
      <c r="BK90" s="119">
        <f t="shared" si="29"/>
        <v>90</v>
      </c>
      <c r="BL90" s="119">
        <f t="shared" si="40"/>
        <v>90</v>
      </c>
      <c r="BM90" s="119" t="str">
        <f t="shared" si="41"/>
        <v>JP-Japan</v>
      </c>
      <c r="BN90" s="118">
        <f t="shared" si="30"/>
        <v>90</v>
      </c>
      <c r="BO90" s="118">
        <f t="shared" si="42"/>
        <v>90</v>
      </c>
      <c r="BP90" s="118" t="str">
        <f t="shared" si="43"/>
        <v>JP-Japan</v>
      </c>
      <c r="BQ90" s="120">
        <f t="shared" si="31"/>
        <v>90</v>
      </c>
      <c r="BR90" s="120">
        <f t="shared" si="44"/>
        <v>90</v>
      </c>
      <c r="BS90" s="120" t="str">
        <f t="shared" si="45"/>
        <v>JP-Japan</v>
      </c>
    </row>
    <row r="91" spans="53:71" x14ac:dyDescent="0.25">
      <c r="BA91" t="s">
        <v>265</v>
      </c>
      <c r="BC91" t="s">
        <v>575</v>
      </c>
      <c r="BD91">
        <f>ROWS($BA$1:BA91)</f>
        <v>91</v>
      </c>
      <c r="BE91" s="116">
        <f t="shared" si="27"/>
        <v>91</v>
      </c>
      <c r="BF91" s="116">
        <f t="shared" si="36"/>
        <v>91</v>
      </c>
      <c r="BG91" s="116" t="str">
        <f t="shared" si="37"/>
        <v>KE-Kenya</v>
      </c>
      <c r="BH91" s="117">
        <f t="shared" si="28"/>
        <v>91</v>
      </c>
      <c r="BI91" s="117">
        <f t="shared" si="38"/>
        <v>91</v>
      </c>
      <c r="BJ91" s="117" t="str">
        <f t="shared" si="39"/>
        <v>KE-Kenya</v>
      </c>
      <c r="BK91" s="119">
        <f t="shared" si="29"/>
        <v>91</v>
      </c>
      <c r="BL91" s="119">
        <f t="shared" si="40"/>
        <v>91</v>
      </c>
      <c r="BM91" s="119" t="str">
        <f t="shared" si="41"/>
        <v>KE-Kenya</v>
      </c>
      <c r="BN91" s="118">
        <f t="shared" si="30"/>
        <v>91</v>
      </c>
      <c r="BO91" s="118">
        <f t="shared" si="42"/>
        <v>91</v>
      </c>
      <c r="BP91" s="118" t="str">
        <f t="shared" si="43"/>
        <v>KE-Kenya</v>
      </c>
      <c r="BQ91" s="120">
        <f t="shared" si="31"/>
        <v>91</v>
      </c>
      <c r="BR91" s="120">
        <f t="shared" si="44"/>
        <v>91</v>
      </c>
      <c r="BS91" s="120" t="str">
        <f t="shared" si="45"/>
        <v>KE-Kenya</v>
      </c>
    </row>
    <row r="92" spans="53:71" x14ac:dyDescent="0.25">
      <c r="BA92" t="s">
        <v>266</v>
      </c>
      <c r="BC92" t="s">
        <v>576</v>
      </c>
      <c r="BD92">
        <f>ROWS($BA$1:BA92)</f>
        <v>92</v>
      </c>
      <c r="BE92" s="116">
        <f t="shared" si="27"/>
        <v>92</v>
      </c>
      <c r="BF92" s="116">
        <f t="shared" si="36"/>
        <v>92</v>
      </c>
      <c r="BG92" s="116" t="str">
        <f t="shared" si="37"/>
        <v>KG-Kyrgyzstan</v>
      </c>
      <c r="BH92" s="117">
        <f t="shared" si="28"/>
        <v>92</v>
      </c>
      <c r="BI92" s="117">
        <f t="shared" si="38"/>
        <v>92</v>
      </c>
      <c r="BJ92" s="117" t="str">
        <f t="shared" si="39"/>
        <v>KG-Kyrgyzstan</v>
      </c>
      <c r="BK92" s="119">
        <f t="shared" si="29"/>
        <v>92</v>
      </c>
      <c r="BL92" s="119">
        <f t="shared" si="40"/>
        <v>92</v>
      </c>
      <c r="BM92" s="119" t="str">
        <f t="shared" si="41"/>
        <v>KG-Kyrgyzstan</v>
      </c>
      <c r="BN92" s="118">
        <f t="shared" si="30"/>
        <v>92</v>
      </c>
      <c r="BO92" s="118">
        <f t="shared" si="42"/>
        <v>92</v>
      </c>
      <c r="BP92" s="118" t="str">
        <f t="shared" si="43"/>
        <v>KG-Kyrgyzstan</v>
      </c>
      <c r="BQ92" s="120">
        <f t="shared" si="31"/>
        <v>92</v>
      </c>
      <c r="BR92" s="120">
        <f t="shared" si="44"/>
        <v>92</v>
      </c>
      <c r="BS92" s="120" t="str">
        <f t="shared" si="45"/>
        <v>KG-Kyrgyzstan</v>
      </c>
    </row>
    <row r="93" spans="53:71" x14ac:dyDescent="0.25">
      <c r="BA93" t="s">
        <v>267</v>
      </c>
      <c r="BC93" t="s">
        <v>577</v>
      </c>
      <c r="BD93">
        <f>ROWS($BA$1:BA93)</f>
        <v>93</v>
      </c>
      <c r="BE93" s="116">
        <f t="shared" si="27"/>
        <v>93</v>
      </c>
      <c r="BF93" s="116">
        <f t="shared" si="36"/>
        <v>93</v>
      </c>
      <c r="BG93" s="116" t="str">
        <f t="shared" si="37"/>
        <v>KH-Cambodia</v>
      </c>
      <c r="BH93" s="117">
        <f t="shared" si="28"/>
        <v>93</v>
      </c>
      <c r="BI93" s="117">
        <f t="shared" si="38"/>
        <v>93</v>
      </c>
      <c r="BJ93" s="117" t="str">
        <f t="shared" si="39"/>
        <v>KH-Cambodia</v>
      </c>
      <c r="BK93" s="119">
        <f t="shared" si="29"/>
        <v>93</v>
      </c>
      <c r="BL93" s="119">
        <f t="shared" si="40"/>
        <v>93</v>
      </c>
      <c r="BM93" s="119" t="str">
        <f t="shared" si="41"/>
        <v>KH-Cambodia</v>
      </c>
      <c r="BN93" s="118">
        <f t="shared" si="30"/>
        <v>93</v>
      </c>
      <c r="BO93" s="118">
        <f t="shared" si="42"/>
        <v>93</v>
      </c>
      <c r="BP93" s="118" t="str">
        <f t="shared" si="43"/>
        <v>KH-Cambodia</v>
      </c>
      <c r="BQ93" s="120">
        <f t="shared" si="31"/>
        <v>93</v>
      </c>
      <c r="BR93" s="120">
        <f t="shared" si="44"/>
        <v>93</v>
      </c>
      <c r="BS93" s="120" t="str">
        <f t="shared" si="45"/>
        <v>KH-Cambodia</v>
      </c>
    </row>
    <row r="94" spans="53:71" x14ac:dyDescent="0.25">
      <c r="BA94" t="s">
        <v>268</v>
      </c>
      <c r="BC94" t="s">
        <v>578</v>
      </c>
      <c r="BD94">
        <f>ROWS($BA$1:BA94)</f>
        <v>94</v>
      </c>
      <c r="BE94" s="116">
        <f t="shared" si="27"/>
        <v>94</v>
      </c>
      <c r="BF94" s="116">
        <f t="shared" si="36"/>
        <v>94</v>
      </c>
      <c r="BG94" s="116" t="str">
        <f t="shared" si="37"/>
        <v>KI-Kiribati</v>
      </c>
      <c r="BH94" s="117">
        <f t="shared" si="28"/>
        <v>94</v>
      </c>
      <c r="BI94" s="117">
        <f t="shared" si="38"/>
        <v>94</v>
      </c>
      <c r="BJ94" s="117" t="str">
        <f t="shared" si="39"/>
        <v>KI-Kiribati</v>
      </c>
      <c r="BK94" s="119">
        <f t="shared" si="29"/>
        <v>94</v>
      </c>
      <c r="BL94" s="119">
        <f t="shared" si="40"/>
        <v>94</v>
      </c>
      <c r="BM94" s="119" t="str">
        <f t="shared" si="41"/>
        <v>KI-Kiribati</v>
      </c>
      <c r="BN94" s="118">
        <f t="shared" si="30"/>
        <v>94</v>
      </c>
      <c r="BO94" s="118">
        <f t="shared" si="42"/>
        <v>94</v>
      </c>
      <c r="BP94" s="118" t="str">
        <f t="shared" si="43"/>
        <v>KI-Kiribati</v>
      </c>
      <c r="BQ94" s="120">
        <f t="shared" si="31"/>
        <v>94</v>
      </c>
      <c r="BR94" s="120">
        <f t="shared" si="44"/>
        <v>94</v>
      </c>
      <c r="BS94" s="120" t="str">
        <f t="shared" si="45"/>
        <v>KI-Kiribati</v>
      </c>
    </row>
    <row r="95" spans="53:71" x14ac:dyDescent="0.25">
      <c r="BA95" t="s">
        <v>269</v>
      </c>
      <c r="BC95" t="s">
        <v>579</v>
      </c>
      <c r="BD95">
        <f>ROWS($BA$1:BA95)</f>
        <v>95</v>
      </c>
      <c r="BE95" s="116">
        <f t="shared" si="27"/>
        <v>95</v>
      </c>
      <c r="BF95" s="116">
        <f t="shared" si="36"/>
        <v>95</v>
      </c>
      <c r="BG95" s="116" t="str">
        <f t="shared" si="37"/>
        <v>KM-Comoros</v>
      </c>
      <c r="BH95" s="117">
        <f t="shared" si="28"/>
        <v>95</v>
      </c>
      <c r="BI95" s="117">
        <f t="shared" si="38"/>
        <v>95</v>
      </c>
      <c r="BJ95" s="117" t="str">
        <f t="shared" si="39"/>
        <v>KM-Comoros</v>
      </c>
      <c r="BK95" s="119">
        <f t="shared" si="29"/>
        <v>95</v>
      </c>
      <c r="BL95" s="119">
        <f t="shared" si="40"/>
        <v>95</v>
      </c>
      <c r="BM95" s="119" t="str">
        <f t="shared" si="41"/>
        <v>KM-Comoros</v>
      </c>
      <c r="BN95" s="118">
        <f t="shared" si="30"/>
        <v>95</v>
      </c>
      <c r="BO95" s="118">
        <f t="shared" si="42"/>
        <v>95</v>
      </c>
      <c r="BP95" s="118" t="str">
        <f t="shared" si="43"/>
        <v>KM-Comoros</v>
      </c>
      <c r="BQ95" s="120">
        <f t="shared" si="31"/>
        <v>95</v>
      </c>
      <c r="BR95" s="120">
        <f t="shared" si="44"/>
        <v>95</v>
      </c>
      <c r="BS95" s="120" t="str">
        <f t="shared" si="45"/>
        <v>KM-Comoros</v>
      </c>
    </row>
    <row r="96" spans="53:71" x14ac:dyDescent="0.25">
      <c r="BA96" t="s">
        <v>270</v>
      </c>
      <c r="BC96" t="s">
        <v>580</v>
      </c>
      <c r="BD96">
        <f>ROWS($BA$1:BA96)</f>
        <v>96</v>
      </c>
      <c r="BE96" s="116">
        <f t="shared" si="27"/>
        <v>96</v>
      </c>
      <c r="BF96" s="116">
        <f t="shared" si="36"/>
        <v>96</v>
      </c>
      <c r="BG96" s="116" t="str">
        <f t="shared" si="37"/>
        <v>KN-Saint Kitts and Nevis</v>
      </c>
      <c r="BH96" s="117">
        <f t="shared" si="28"/>
        <v>96</v>
      </c>
      <c r="BI96" s="117">
        <f t="shared" si="38"/>
        <v>96</v>
      </c>
      <c r="BJ96" s="117" t="str">
        <f t="shared" si="39"/>
        <v>KN-Saint Kitts and Nevis</v>
      </c>
      <c r="BK96" s="119">
        <f t="shared" si="29"/>
        <v>96</v>
      </c>
      <c r="BL96" s="119">
        <f t="shared" si="40"/>
        <v>96</v>
      </c>
      <c r="BM96" s="119" t="str">
        <f t="shared" si="41"/>
        <v>KN-Saint Kitts and Nevis</v>
      </c>
      <c r="BN96" s="118">
        <f t="shared" si="30"/>
        <v>96</v>
      </c>
      <c r="BO96" s="118">
        <f t="shared" si="42"/>
        <v>96</v>
      </c>
      <c r="BP96" s="118" t="str">
        <f t="shared" si="43"/>
        <v>KN-Saint Kitts and Nevis</v>
      </c>
      <c r="BQ96" s="120">
        <f t="shared" si="31"/>
        <v>96</v>
      </c>
      <c r="BR96" s="120">
        <f t="shared" si="44"/>
        <v>96</v>
      </c>
      <c r="BS96" s="120" t="str">
        <f t="shared" si="45"/>
        <v>KN-Saint Kitts and Nevis</v>
      </c>
    </row>
    <row r="97" spans="53:71" x14ac:dyDescent="0.25">
      <c r="BA97" t="s">
        <v>271</v>
      </c>
      <c r="BC97" t="s">
        <v>581</v>
      </c>
      <c r="BD97">
        <f>ROWS($BA$1:BA97)</f>
        <v>97</v>
      </c>
      <c r="BE97" s="116">
        <f t="shared" si="27"/>
        <v>97</v>
      </c>
      <c r="BF97" s="116">
        <f t="shared" si="36"/>
        <v>97</v>
      </c>
      <c r="BG97" s="116" t="str">
        <f t="shared" si="37"/>
        <v>KP-Korea, Democratic People's Republic of</v>
      </c>
      <c r="BH97" s="117">
        <f t="shared" si="28"/>
        <v>97</v>
      </c>
      <c r="BI97" s="117">
        <f t="shared" si="38"/>
        <v>97</v>
      </c>
      <c r="BJ97" s="117" t="str">
        <f t="shared" si="39"/>
        <v>KP-Korea, Democratic People's Republic of</v>
      </c>
      <c r="BK97" s="119">
        <f t="shared" si="29"/>
        <v>97</v>
      </c>
      <c r="BL97" s="119">
        <f t="shared" si="40"/>
        <v>97</v>
      </c>
      <c r="BM97" s="119" t="str">
        <f t="shared" si="41"/>
        <v>KP-Korea, Democratic People's Republic of</v>
      </c>
      <c r="BN97" s="118">
        <f t="shared" si="30"/>
        <v>97</v>
      </c>
      <c r="BO97" s="118">
        <f t="shared" si="42"/>
        <v>97</v>
      </c>
      <c r="BP97" s="118" t="str">
        <f t="shared" si="43"/>
        <v>KP-Korea, Democratic People's Republic of</v>
      </c>
      <c r="BQ97" s="120">
        <f t="shared" si="31"/>
        <v>97</v>
      </c>
      <c r="BR97" s="120">
        <f t="shared" si="44"/>
        <v>97</v>
      </c>
      <c r="BS97" s="120" t="str">
        <f t="shared" si="45"/>
        <v>KP-Korea, Democratic People's Republic of</v>
      </c>
    </row>
    <row r="98" spans="53:71" x14ac:dyDescent="0.25">
      <c r="BA98" t="s">
        <v>272</v>
      </c>
      <c r="BC98" t="s">
        <v>582</v>
      </c>
      <c r="BD98">
        <f>ROWS($BA$1:BA98)</f>
        <v>98</v>
      </c>
      <c r="BE98" s="116">
        <f t="shared" si="27"/>
        <v>98</v>
      </c>
      <c r="BF98" s="116">
        <f t="shared" si="36"/>
        <v>98</v>
      </c>
      <c r="BG98" s="116" t="str">
        <f t="shared" si="37"/>
        <v>KR-Korea, Republic of</v>
      </c>
      <c r="BH98" s="117">
        <f t="shared" si="28"/>
        <v>98</v>
      </c>
      <c r="BI98" s="117">
        <f t="shared" si="38"/>
        <v>98</v>
      </c>
      <c r="BJ98" s="117" t="str">
        <f t="shared" si="39"/>
        <v>KR-Korea, Republic of</v>
      </c>
      <c r="BK98" s="119">
        <f t="shared" si="29"/>
        <v>98</v>
      </c>
      <c r="BL98" s="119">
        <f t="shared" si="40"/>
        <v>98</v>
      </c>
      <c r="BM98" s="119" t="str">
        <f t="shared" si="41"/>
        <v>KR-Korea, Republic of</v>
      </c>
      <c r="BN98" s="118">
        <f t="shared" si="30"/>
        <v>98</v>
      </c>
      <c r="BO98" s="118">
        <f t="shared" si="42"/>
        <v>98</v>
      </c>
      <c r="BP98" s="118" t="str">
        <f t="shared" si="43"/>
        <v>KR-Korea, Republic of</v>
      </c>
      <c r="BQ98" s="120">
        <f t="shared" si="31"/>
        <v>98</v>
      </c>
      <c r="BR98" s="120">
        <f t="shared" si="44"/>
        <v>98</v>
      </c>
      <c r="BS98" s="120" t="str">
        <f t="shared" si="45"/>
        <v>KR-Korea, Republic of</v>
      </c>
    </row>
    <row r="99" spans="53:71" x14ac:dyDescent="0.25">
      <c r="BA99" t="s">
        <v>273</v>
      </c>
      <c r="BC99" t="s">
        <v>583</v>
      </c>
      <c r="BD99">
        <f>ROWS($BA$1:BA99)</f>
        <v>99</v>
      </c>
      <c r="BE99" s="116">
        <f t="shared" si="27"/>
        <v>99</v>
      </c>
      <c r="BF99" s="116">
        <f t="shared" si="36"/>
        <v>99</v>
      </c>
      <c r="BG99" s="116" t="str">
        <f t="shared" si="37"/>
        <v>KW-Kuwait</v>
      </c>
      <c r="BH99" s="117">
        <f t="shared" si="28"/>
        <v>99</v>
      </c>
      <c r="BI99" s="117">
        <f t="shared" si="38"/>
        <v>99</v>
      </c>
      <c r="BJ99" s="117" t="str">
        <f t="shared" si="39"/>
        <v>KW-Kuwait</v>
      </c>
      <c r="BK99" s="119">
        <f t="shared" si="29"/>
        <v>99</v>
      </c>
      <c r="BL99" s="119">
        <f t="shared" si="40"/>
        <v>99</v>
      </c>
      <c r="BM99" s="119" t="str">
        <f t="shared" si="41"/>
        <v>KW-Kuwait</v>
      </c>
      <c r="BN99" s="118">
        <f t="shared" si="30"/>
        <v>99</v>
      </c>
      <c r="BO99" s="118">
        <f t="shared" si="42"/>
        <v>99</v>
      </c>
      <c r="BP99" s="118" t="str">
        <f t="shared" si="43"/>
        <v>KW-Kuwait</v>
      </c>
      <c r="BQ99" s="120">
        <f t="shared" si="31"/>
        <v>99</v>
      </c>
      <c r="BR99" s="120">
        <f t="shared" si="44"/>
        <v>99</v>
      </c>
      <c r="BS99" s="120" t="str">
        <f t="shared" si="45"/>
        <v>KW-Kuwait</v>
      </c>
    </row>
    <row r="100" spans="53:71" x14ac:dyDescent="0.25">
      <c r="BA100" t="s">
        <v>274</v>
      </c>
      <c r="BC100" t="s">
        <v>584</v>
      </c>
      <c r="BD100">
        <f>ROWS($BA$1:BA100)</f>
        <v>100</v>
      </c>
      <c r="BE100" s="116">
        <f t="shared" si="27"/>
        <v>100</v>
      </c>
      <c r="BF100" s="116">
        <f t="shared" si="36"/>
        <v>100</v>
      </c>
      <c r="BG100" s="116" t="str">
        <f t="shared" si="37"/>
        <v>KY-Cayman Islands</v>
      </c>
      <c r="BH100" s="117">
        <f t="shared" si="28"/>
        <v>100</v>
      </c>
      <c r="BI100" s="117">
        <f t="shared" si="38"/>
        <v>100</v>
      </c>
      <c r="BJ100" s="117" t="str">
        <f t="shared" si="39"/>
        <v>KY-Cayman Islands</v>
      </c>
      <c r="BK100" s="119">
        <f t="shared" si="29"/>
        <v>100</v>
      </c>
      <c r="BL100" s="119">
        <f t="shared" si="40"/>
        <v>100</v>
      </c>
      <c r="BM100" s="119" t="str">
        <f t="shared" si="41"/>
        <v>KY-Cayman Islands</v>
      </c>
      <c r="BN100" s="118">
        <f t="shared" si="30"/>
        <v>100</v>
      </c>
      <c r="BO100" s="118">
        <f t="shared" si="42"/>
        <v>100</v>
      </c>
      <c r="BP100" s="118" t="str">
        <f t="shared" si="43"/>
        <v>KY-Cayman Islands</v>
      </c>
      <c r="BQ100" s="120">
        <f t="shared" si="31"/>
        <v>100</v>
      </c>
      <c r="BR100" s="120">
        <f t="shared" si="44"/>
        <v>100</v>
      </c>
      <c r="BS100" s="120" t="str">
        <f t="shared" si="45"/>
        <v>KY-Cayman Islands</v>
      </c>
    </row>
    <row r="101" spans="53:71" x14ac:dyDescent="0.25">
      <c r="BA101" t="s">
        <v>275</v>
      </c>
      <c r="BC101" t="s">
        <v>585</v>
      </c>
      <c r="BD101">
        <f>ROWS($BA$1:BA101)</f>
        <v>101</v>
      </c>
      <c r="BE101" s="116">
        <f t="shared" si="27"/>
        <v>101</v>
      </c>
      <c r="BF101" s="116">
        <f t="shared" si="36"/>
        <v>101</v>
      </c>
      <c r="BG101" s="116" t="str">
        <f t="shared" si="37"/>
        <v>KZ-Kazakhstan</v>
      </c>
      <c r="BH101" s="117">
        <f t="shared" si="28"/>
        <v>101</v>
      </c>
      <c r="BI101" s="117">
        <f t="shared" si="38"/>
        <v>101</v>
      </c>
      <c r="BJ101" s="117" t="str">
        <f t="shared" si="39"/>
        <v>KZ-Kazakhstan</v>
      </c>
      <c r="BK101" s="119">
        <f t="shared" si="29"/>
        <v>101</v>
      </c>
      <c r="BL101" s="119">
        <f t="shared" si="40"/>
        <v>101</v>
      </c>
      <c r="BM101" s="119" t="str">
        <f t="shared" si="41"/>
        <v>KZ-Kazakhstan</v>
      </c>
      <c r="BN101" s="118">
        <f t="shared" si="30"/>
        <v>101</v>
      </c>
      <c r="BO101" s="118">
        <f t="shared" si="42"/>
        <v>101</v>
      </c>
      <c r="BP101" s="118" t="str">
        <f t="shared" si="43"/>
        <v>KZ-Kazakhstan</v>
      </c>
      <c r="BQ101" s="120">
        <f t="shared" si="31"/>
        <v>101</v>
      </c>
      <c r="BR101" s="120">
        <f t="shared" si="44"/>
        <v>101</v>
      </c>
      <c r="BS101" s="120" t="str">
        <f t="shared" si="45"/>
        <v>KZ-Kazakhstan</v>
      </c>
    </row>
    <row r="102" spans="53:71" x14ac:dyDescent="0.25">
      <c r="BA102" t="s">
        <v>276</v>
      </c>
      <c r="BC102" t="s">
        <v>586</v>
      </c>
      <c r="BD102">
        <f>ROWS($BA$1:BA102)</f>
        <v>102</v>
      </c>
      <c r="BE102" s="116">
        <f t="shared" si="27"/>
        <v>102</v>
      </c>
      <c r="BF102" s="116">
        <f t="shared" si="36"/>
        <v>102</v>
      </c>
      <c r="BG102" s="116" t="str">
        <f t="shared" si="37"/>
        <v>LA-Lao People's Democratic Republic</v>
      </c>
      <c r="BH102" s="117">
        <f t="shared" si="28"/>
        <v>102</v>
      </c>
      <c r="BI102" s="117">
        <f t="shared" si="38"/>
        <v>102</v>
      </c>
      <c r="BJ102" s="117" t="str">
        <f t="shared" si="39"/>
        <v>LA-Lao People's Democratic Republic</v>
      </c>
      <c r="BK102" s="119">
        <f t="shared" si="29"/>
        <v>102</v>
      </c>
      <c r="BL102" s="119">
        <f t="shared" si="40"/>
        <v>102</v>
      </c>
      <c r="BM102" s="119" t="str">
        <f t="shared" si="41"/>
        <v>LA-Lao People's Democratic Republic</v>
      </c>
      <c r="BN102" s="118">
        <f t="shared" si="30"/>
        <v>102</v>
      </c>
      <c r="BO102" s="118">
        <f t="shared" si="42"/>
        <v>102</v>
      </c>
      <c r="BP102" s="118" t="str">
        <f t="shared" si="43"/>
        <v>LA-Lao People's Democratic Republic</v>
      </c>
      <c r="BQ102" s="120">
        <f t="shared" si="31"/>
        <v>102</v>
      </c>
      <c r="BR102" s="120">
        <f t="shared" si="44"/>
        <v>102</v>
      </c>
      <c r="BS102" s="120" t="str">
        <f t="shared" si="45"/>
        <v>LA-Lao People's Democratic Republic</v>
      </c>
    </row>
    <row r="103" spans="53:71" x14ac:dyDescent="0.25">
      <c r="BA103" t="s">
        <v>277</v>
      </c>
      <c r="BC103" t="s">
        <v>587</v>
      </c>
      <c r="BD103">
        <f>ROWS($BA$1:BA103)</f>
        <v>103</v>
      </c>
      <c r="BE103" s="116">
        <f t="shared" si="27"/>
        <v>103</v>
      </c>
      <c r="BF103" s="116">
        <f t="shared" si="36"/>
        <v>103</v>
      </c>
      <c r="BG103" s="116" t="str">
        <f t="shared" si="37"/>
        <v>LB-Lebanon</v>
      </c>
      <c r="BH103" s="117">
        <f t="shared" si="28"/>
        <v>103</v>
      </c>
      <c r="BI103" s="117">
        <f t="shared" si="38"/>
        <v>103</v>
      </c>
      <c r="BJ103" s="117" t="str">
        <f t="shared" si="39"/>
        <v>LB-Lebanon</v>
      </c>
      <c r="BK103" s="119">
        <f t="shared" si="29"/>
        <v>103</v>
      </c>
      <c r="BL103" s="119">
        <f t="shared" si="40"/>
        <v>103</v>
      </c>
      <c r="BM103" s="119" t="str">
        <f t="shared" si="41"/>
        <v>LB-Lebanon</v>
      </c>
      <c r="BN103" s="118">
        <f t="shared" si="30"/>
        <v>103</v>
      </c>
      <c r="BO103" s="118">
        <f t="shared" si="42"/>
        <v>103</v>
      </c>
      <c r="BP103" s="118" t="str">
        <f t="shared" si="43"/>
        <v>LB-Lebanon</v>
      </c>
      <c r="BQ103" s="120">
        <f t="shared" si="31"/>
        <v>103</v>
      </c>
      <c r="BR103" s="120">
        <f t="shared" si="44"/>
        <v>103</v>
      </c>
      <c r="BS103" s="120" t="str">
        <f t="shared" si="45"/>
        <v>LB-Lebanon</v>
      </c>
    </row>
    <row r="104" spans="53:71" x14ac:dyDescent="0.25">
      <c r="BA104" t="s">
        <v>278</v>
      </c>
      <c r="BC104" t="s">
        <v>588</v>
      </c>
      <c r="BD104">
        <f>ROWS($BA$1:BA104)</f>
        <v>104</v>
      </c>
      <c r="BE104" s="116">
        <f t="shared" si="27"/>
        <v>104</v>
      </c>
      <c r="BF104" s="116">
        <f t="shared" si="36"/>
        <v>104</v>
      </c>
      <c r="BG104" s="116" t="str">
        <f t="shared" si="37"/>
        <v>LC-Saint Lucia</v>
      </c>
      <c r="BH104" s="117">
        <f t="shared" si="28"/>
        <v>104</v>
      </c>
      <c r="BI104" s="117">
        <f t="shared" si="38"/>
        <v>104</v>
      </c>
      <c r="BJ104" s="117" t="str">
        <f t="shared" si="39"/>
        <v>LC-Saint Lucia</v>
      </c>
      <c r="BK104" s="119">
        <f t="shared" si="29"/>
        <v>104</v>
      </c>
      <c r="BL104" s="119">
        <f t="shared" si="40"/>
        <v>104</v>
      </c>
      <c r="BM104" s="119" t="str">
        <f t="shared" si="41"/>
        <v>LC-Saint Lucia</v>
      </c>
      <c r="BN104" s="118">
        <f t="shared" si="30"/>
        <v>104</v>
      </c>
      <c r="BO104" s="118">
        <f t="shared" si="42"/>
        <v>104</v>
      </c>
      <c r="BP104" s="118" t="str">
        <f t="shared" si="43"/>
        <v>LC-Saint Lucia</v>
      </c>
      <c r="BQ104" s="120">
        <f t="shared" si="31"/>
        <v>104</v>
      </c>
      <c r="BR104" s="120">
        <f t="shared" si="44"/>
        <v>104</v>
      </c>
      <c r="BS104" s="120" t="str">
        <f t="shared" si="45"/>
        <v>LC-Saint Lucia</v>
      </c>
    </row>
    <row r="105" spans="53:71" x14ac:dyDescent="0.25">
      <c r="BA105" t="s">
        <v>279</v>
      </c>
      <c r="BC105" t="s">
        <v>589</v>
      </c>
      <c r="BD105">
        <f>ROWS($BA$1:BA105)</f>
        <v>105</v>
      </c>
      <c r="BE105" s="116">
        <f t="shared" si="27"/>
        <v>105</v>
      </c>
      <c r="BF105" s="116">
        <f t="shared" si="36"/>
        <v>105</v>
      </c>
      <c r="BG105" s="116" t="str">
        <f t="shared" si="37"/>
        <v>LI-Liechtenstein</v>
      </c>
      <c r="BH105" s="117">
        <f t="shared" si="28"/>
        <v>105</v>
      </c>
      <c r="BI105" s="117">
        <f t="shared" si="38"/>
        <v>105</v>
      </c>
      <c r="BJ105" s="117" t="str">
        <f t="shared" si="39"/>
        <v>LI-Liechtenstein</v>
      </c>
      <c r="BK105" s="119">
        <f t="shared" si="29"/>
        <v>105</v>
      </c>
      <c r="BL105" s="119">
        <f t="shared" si="40"/>
        <v>105</v>
      </c>
      <c r="BM105" s="119" t="str">
        <f t="shared" si="41"/>
        <v>LI-Liechtenstein</v>
      </c>
      <c r="BN105" s="118">
        <f t="shared" si="30"/>
        <v>105</v>
      </c>
      <c r="BO105" s="118">
        <f t="shared" si="42"/>
        <v>105</v>
      </c>
      <c r="BP105" s="118" t="str">
        <f t="shared" si="43"/>
        <v>LI-Liechtenstein</v>
      </c>
      <c r="BQ105" s="120">
        <f t="shared" si="31"/>
        <v>105</v>
      </c>
      <c r="BR105" s="120">
        <f t="shared" si="44"/>
        <v>105</v>
      </c>
      <c r="BS105" s="120" t="str">
        <f t="shared" si="45"/>
        <v>LI-Liechtenstein</v>
      </c>
    </row>
    <row r="106" spans="53:71" x14ac:dyDescent="0.25">
      <c r="BA106" t="s">
        <v>280</v>
      </c>
      <c r="BC106" t="s">
        <v>590</v>
      </c>
      <c r="BD106">
        <f>ROWS($BA$1:BA106)</f>
        <v>106</v>
      </c>
      <c r="BE106" s="116">
        <f t="shared" si="27"/>
        <v>106</v>
      </c>
      <c r="BF106" s="116">
        <f t="shared" si="36"/>
        <v>106</v>
      </c>
      <c r="BG106" s="116" t="str">
        <f t="shared" si="37"/>
        <v>LK-Sri Lanka</v>
      </c>
      <c r="BH106" s="117">
        <f t="shared" si="28"/>
        <v>106</v>
      </c>
      <c r="BI106" s="117">
        <f t="shared" si="38"/>
        <v>106</v>
      </c>
      <c r="BJ106" s="117" t="str">
        <f t="shared" si="39"/>
        <v>LK-Sri Lanka</v>
      </c>
      <c r="BK106" s="119">
        <f t="shared" si="29"/>
        <v>106</v>
      </c>
      <c r="BL106" s="119">
        <f t="shared" si="40"/>
        <v>106</v>
      </c>
      <c r="BM106" s="119" t="str">
        <f t="shared" si="41"/>
        <v>LK-Sri Lanka</v>
      </c>
      <c r="BN106" s="118">
        <f t="shared" si="30"/>
        <v>106</v>
      </c>
      <c r="BO106" s="118">
        <f t="shared" si="42"/>
        <v>106</v>
      </c>
      <c r="BP106" s="118" t="str">
        <f t="shared" si="43"/>
        <v>LK-Sri Lanka</v>
      </c>
      <c r="BQ106" s="120">
        <f t="shared" si="31"/>
        <v>106</v>
      </c>
      <c r="BR106" s="120">
        <f t="shared" si="44"/>
        <v>106</v>
      </c>
      <c r="BS106" s="120" t="str">
        <f t="shared" si="45"/>
        <v>LK-Sri Lanka</v>
      </c>
    </row>
    <row r="107" spans="53:71" x14ac:dyDescent="0.25">
      <c r="BA107" t="s">
        <v>281</v>
      </c>
      <c r="BC107" t="s">
        <v>591</v>
      </c>
      <c r="BD107">
        <f>ROWS($BA$1:BA107)</f>
        <v>107</v>
      </c>
      <c r="BE107" s="116">
        <f t="shared" si="27"/>
        <v>107</v>
      </c>
      <c r="BF107" s="116">
        <f t="shared" si="36"/>
        <v>107</v>
      </c>
      <c r="BG107" s="116" t="str">
        <f t="shared" si="37"/>
        <v>LR-Liberia</v>
      </c>
      <c r="BH107" s="117">
        <f t="shared" si="28"/>
        <v>107</v>
      </c>
      <c r="BI107" s="117">
        <f t="shared" si="38"/>
        <v>107</v>
      </c>
      <c r="BJ107" s="117" t="str">
        <f t="shared" si="39"/>
        <v>LR-Liberia</v>
      </c>
      <c r="BK107" s="119">
        <f t="shared" si="29"/>
        <v>107</v>
      </c>
      <c r="BL107" s="119">
        <f t="shared" si="40"/>
        <v>107</v>
      </c>
      <c r="BM107" s="119" t="str">
        <f t="shared" si="41"/>
        <v>LR-Liberia</v>
      </c>
      <c r="BN107" s="118">
        <f t="shared" si="30"/>
        <v>107</v>
      </c>
      <c r="BO107" s="118">
        <f t="shared" si="42"/>
        <v>107</v>
      </c>
      <c r="BP107" s="118" t="str">
        <f t="shared" si="43"/>
        <v>LR-Liberia</v>
      </c>
      <c r="BQ107" s="120">
        <f t="shared" si="31"/>
        <v>107</v>
      </c>
      <c r="BR107" s="120">
        <f t="shared" si="44"/>
        <v>107</v>
      </c>
      <c r="BS107" s="120" t="str">
        <f t="shared" si="45"/>
        <v>LR-Liberia</v>
      </c>
    </row>
    <row r="108" spans="53:71" x14ac:dyDescent="0.25">
      <c r="BA108" t="s">
        <v>282</v>
      </c>
      <c r="BC108" t="s">
        <v>592</v>
      </c>
      <c r="BD108">
        <f>ROWS($BA$1:BA108)</f>
        <v>108</v>
      </c>
      <c r="BE108" s="116">
        <f t="shared" si="27"/>
        <v>108</v>
      </c>
      <c r="BF108" s="116">
        <f t="shared" si="36"/>
        <v>108</v>
      </c>
      <c r="BG108" s="116" t="str">
        <f t="shared" si="37"/>
        <v>LS-Lesotho</v>
      </c>
      <c r="BH108" s="117">
        <f t="shared" si="28"/>
        <v>108</v>
      </c>
      <c r="BI108" s="117">
        <f t="shared" si="38"/>
        <v>108</v>
      </c>
      <c r="BJ108" s="117" t="str">
        <f t="shared" si="39"/>
        <v>LS-Lesotho</v>
      </c>
      <c r="BK108" s="119">
        <f t="shared" si="29"/>
        <v>108</v>
      </c>
      <c r="BL108" s="119">
        <f t="shared" si="40"/>
        <v>108</v>
      </c>
      <c r="BM108" s="119" t="str">
        <f t="shared" si="41"/>
        <v>LS-Lesotho</v>
      </c>
      <c r="BN108" s="118">
        <f t="shared" si="30"/>
        <v>108</v>
      </c>
      <c r="BO108" s="118">
        <f t="shared" si="42"/>
        <v>108</v>
      </c>
      <c r="BP108" s="118" t="str">
        <f t="shared" si="43"/>
        <v>LS-Lesotho</v>
      </c>
      <c r="BQ108" s="120">
        <f t="shared" si="31"/>
        <v>108</v>
      </c>
      <c r="BR108" s="120">
        <f t="shared" si="44"/>
        <v>108</v>
      </c>
      <c r="BS108" s="120" t="str">
        <f t="shared" si="45"/>
        <v>LS-Lesotho</v>
      </c>
    </row>
    <row r="109" spans="53:71" x14ac:dyDescent="0.25">
      <c r="BA109" t="s">
        <v>283</v>
      </c>
      <c r="BC109" t="s">
        <v>593</v>
      </c>
      <c r="BD109">
        <f>ROWS($BA$1:BA109)</f>
        <v>109</v>
      </c>
      <c r="BE109" s="116">
        <f t="shared" si="27"/>
        <v>109</v>
      </c>
      <c r="BF109" s="116">
        <f t="shared" si="36"/>
        <v>109</v>
      </c>
      <c r="BG109" s="116" t="str">
        <f t="shared" si="37"/>
        <v>LT-Lithuania</v>
      </c>
      <c r="BH109" s="117">
        <f t="shared" si="28"/>
        <v>109</v>
      </c>
      <c r="BI109" s="117">
        <f t="shared" si="38"/>
        <v>109</v>
      </c>
      <c r="BJ109" s="117" t="str">
        <f t="shared" si="39"/>
        <v>LT-Lithuania</v>
      </c>
      <c r="BK109" s="119">
        <f t="shared" si="29"/>
        <v>109</v>
      </c>
      <c r="BL109" s="119">
        <f t="shared" si="40"/>
        <v>109</v>
      </c>
      <c r="BM109" s="119" t="str">
        <f t="shared" si="41"/>
        <v>LT-Lithuania</v>
      </c>
      <c r="BN109" s="118">
        <f t="shared" si="30"/>
        <v>109</v>
      </c>
      <c r="BO109" s="118">
        <f t="shared" si="42"/>
        <v>109</v>
      </c>
      <c r="BP109" s="118" t="str">
        <f t="shared" si="43"/>
        <v>LT-Lithuania</v>
      </c>
      <c r="BQ109" s="120">
        <f t="shared" si="31"/>
        <v>109</v>
      </c>
      <c r="BR109" s="120">
        <f t="shared" si="44"/>
        <v>109</v>
      </c>
      <c r="BS109" s="120" t="str">
        <f t="shared" si="45"/>
        <v>LT-Lithuania</v>
      </c>
    </row>
    <row r="110" spans="53:71" x14ac:dyDescent="0.25">
      <c r="BA110" t="s">
        <v>284</v>
      </c>
      <c r="BC110" t="s">
        <v>594</v>
      </c>
      <c r="BD110">
        <f>ROWS($BA$1:BA110)</f>
        <v>110</v>
      </c>
      <c r="BE110" s="116">
        <f t="shared" ref="BE110:BE173" si="46">IF(ISNUMBER(SEARCH(ListPIlietybe,BA110,1)),BD110,"")</f>
        <v>110</v>
      </c>
      <c r="BF110" s="116">
        <f t="shared" si="36"/>
        <v>110</v>
      </c>
      <c r="BG110" s="116" t="str">
        <f t="shared" si="37"/>
        <v>LU-Luxembourg</v>
      </c>
      <c r="BH110" s="117">
        <f t="shared" ref="BH110:BH173" si="47">IF(ISNUMBER(SEARCH(LISTKILME,BA110,1)),BD110,"")</f>
        <v>110</v>
      </c>
      <c r="BI110" s="117">
        <f t="shared" si="38"/>
        <v>110</v>
      </c>
      <c r="BJ110" s="117" t="str">
        <f t="shared" si="39"/>
        <v>LU-Luxembourg</v>
      </c>
      <c r="BK110" s="119">
        <f t="shared" ref="BK110:BK173" si="48">IF(ISNUMBER(SEARCH(LISTDOKSALIS,BA110,1)),BD110,"")</f>
        <v>110</v>
      </c>
      <c r="BL110" s="119">
        <f t="shared" si="40"/>
        <v>110</v>
      </c>
      <c r="BM110" s="119" t="str">
        <f t="shared" si="41"/>
        <v>LU-Luxembourg</v>
      </c>
      <c r="BN110" s="118">
        <f t="shared" ref="BN110:BN173" si="49">IF(ISNUMBER(SEARCH(LISTU3COUNTY,BA110,1)),BD110,"")</f>
        <v>110</v>
      </c>
      <c r="BO110" s="118">
        <f t="shared" si="42"/>
        <v>110</v>
      </c>
      <c r="BP110" s="118" t="str">
        <f t="shared" si="43"/>
        <v>LU-Luxembourg</v>
      </c>
      <c r="BQ110" s="120">
        <f t="shared" ref="BQ110:BQ173" si="50">IF(ISNUMBER(SEARCH(LISTSDSALIS,BA110,1)),BD110,"")</f>
        <v>110</v>
      </c>
      <c r="BR110" s="120">
        <f t="shared" si="44"/>
        <v>110</v>
      </c>
      <c r="BS110" s="120" t="str">
        <f t="shared" si="45"/>
        <v>LU-Luxembourg</v>
      </c>
    </row>
    <row r="111" spans="53:71" x14ac:dyDescent="0.25">
      <c r="BA111" t="s">
        <v>285</v>
      </c>
      <c r="BC111" t="s">
        <v>595</v>
      </c>
      <c r="BD111">
        <f>ROWS($BA$1:BA111)</f>
        <v>111</v>
      </c>
      <c r="BE111" s="116">
        <f t="shared" si="46"/>
        <v>111</v>
      </c>
      <c r="BF111" s="116">
        <f t="shared" si="36"/>
        <v>111</v>
      </c>
      <c r="BG111" s="116" t="str">
        <f t="shared" si="37"/>
        <v>LV-Latvia</v>
      </c>
      <c r="BH111" s="117">
        <f t="shared" si="47"/>
        <v>111</v>
      </c>
      <c r="BI111" s="117">
        <f t="shared" si="38"/>
        <v>111</v>
      </c>
      <c r="BJ111" s="117" t="str">
        <f t="shared" si="39"/>
        <v>LV-Latvia</v>
      </c>
      <c r="BK111" s="119">
        <f t="shared" si="48"/>
        <v>111</v>
      </c>
      <c r="BL111" s="119">
        <f t="shared" si="40"/>
        <v>111</v>
      </c>
      <c r="BM111" s="119" t="str">
        <f t="shared" si="41"/>
        <v>LV-Latvia</v>
      </c>
      <c r="BN111" s="118">
        <f t="shared" si="49"/>
        <v>111</v>
      </c>
      <c r="BO111" s="118">
        <f t="shared" si="42"/>
        <v>111</v>
      </c>
      <c r="BP111" s="118" t="str">
        <f t="shared" si="43"/>
        <v>LV-Latvia</v>
      </c>
      <c r="BQ111" s="120">
        <f t="shared" si="50"/>
        <v>111</v>
      </c>
      <c r="BR111" s="120">
        <f t="shared" si="44"/>
        <v>111</v>
      </c>
      <c r="BS111" s="120" t="str">
        <f t="shared" si="45"/>
        <v>LV-Latvia</v>
      </c>
    </row>
    <row r="112" spans="53:71" x14ac:dyDescent="0.25">
      <c r="BA112" t="s">
        <v>286</v>
      </c>
      <c r="BC112" t="s">
        <v>596</v>
      </c>
      <c r="BD112">
        <f>ROWS($BA$1:BA112)</f>
        <v>112</v>
      </c>
      <c r="BE112" s="116">
        <f t="shared" si="46"/>
        <v>112</v>
      </c>
      <c r="BF112" s="116">
        <f t="shared" si="36"/>
        <v>112</v>
      </c>
      <c r="BG112" s="116" t="str">
        <f t="shared" si="37"/>
        <v>LX-Obsolete see LT territory</v>
      </c>
      <c r="BH112" s="117">
        <f t="shared" si="47"/>
        <v>112</v>
      </c>
      <c r="BI112" s="117">
        <f t="shared" si="38"/>
        <v>112</v>
      </c>
      <c r="BJ112" s="117" t="str">
        <f t="shared" si="39"/>
        <v>LX-Obsolete see LT territory</v>
      </c>
      <c r="BK112" s="119">
        <f t="shared" si="48"/>
        <v>112</v>
      </c>
      <c r="BL112" s="119">
        <f t="shared" si="40"/>
        <v>112</v>
      </c>
      <c r="BM112" s="119" t="str">
        <f t="shared" si="41"/>
        <v>LX-Obsolete see LT territory</v>
      </c>
      <c r="BN112" s="118">
        <f t="shared" si="49"/>
        <v>112</v>
      </c>
      <c r="BO112" s="118">
        <f t="shared" si="42"/>
        <v>112</v>
      </c>
      <c r="BP112" s="118" t="str">
        <f t="shared" si="43"/>
        <v>LX-Obsolete see LT territory</v>
      </c>
      <c r="BQ112" s="120">
        <f t="shared" si="50"/>
        <v>112</v>
      </c>
      <c r="BR112" s="120">
        <f t="shared" si="44"/>
        <v>112</v>
      </c>
      <c r="BS112" s="120" t="str">
        <f t="shared" si="45"/>
        <v>LX-Obsolete see LT territory</v>
      </c>
    </row>
    <row r="113" spans="53:71" x14ac:dyDescent="0.25">
      <c r="BA113" t="s">
        <v>287</v>
      </c>
      <c r="BC113" t="s">
        <v>597</v>
      </c>
      <c r="BD113">
        <f>ROWS($BA$1:BA113)</f>
        <v>113</v>
      </c>
      <c r="BE113" s="116">
        <f t="shared" si="46"/>
        <v>113</v>
      </c>
      <c r="BF113" s="116">
        <f t="shared" si="36"/>
        <v>113</v>
      </c>
      <c r="BG113" s="116" t="str">
        <f t="shared" si="37"/>
        <v>LY-Libya</v>
      </c>
      <c r="BH113" s="117">
        <f t="shared" si="47"/>
        <v>113</v>
      </c>
      <c r="BI113" s="117">
        <f t="shared" si="38"/>
        <v>113</v>
      </c>
      <c r="BJ113" s="117" t="str">
        <f t="shared" si="39"/>
        <v>LY-Libya</v>
      </c>
      <c r="BK113" s="119">
        <f t="shared" si="48"/>
        <v>113</v>
      </c>
      <c r="BL113" s="119">
        <f t="shared" si="40"/>
        <v>113</v>
      </c>
      <c r="BM113" s="119" t="str">
        <f t="shared" si="41"/>
        <v>LY-Libya</v>
      </c>
      <c r="BN113" s="118">
        <f t="shared" si="49"/>
        <v>113</v>
      </c>
      <c r="BO113" s="118">
        <f t="shared" si="42"/>
        <v>113</v>
      </c>
      <c r="BP113" s="118" t="str">
        <f t="shared" si="43"/>
        <v>LY-Libya</v>
      </c>
      <c r="BQ113" s="120">
        <f t="shared" si="50"/>
        <v>113</v>
      </c>
      <c r="BR113" s="120">
        <f t="shared" si="44"/>
        <v>113</v>
      </c>
      <c r="BS113" s="120" t="str">
        <f t="shared" si="45"/>
        <v>LY-Libya</v>
      </c>
    </row>
    <row r="114" spans="53:71" x14ac:dyDescent="0.25">
      <c r="BA114" t="s">
        <v>288</v>
      </c>
      <c r="BC114" t="s">
        <v>598</v>
      </c>
      <c r="BD114">
        <f>ROWS($BA$1:BA114)</f>
        <v>114</v>
      </c>
      <c r="BE114" s="116">
        <f t="shared" si="46"/>
        <v>114</v>
      </c>
      <c r="BF114" s="116">
        <f t="shared" si="36"/>
        <v>114</v>
      </c>
      <c r="BG114" s="116" t="str">
        <f t="shared" si="37"/>
        <v>MA-Morocco</v>
      </c>
      <c r="BH114" s="117">
        <f t="shared" si="47"/>
        <v>114</v>
      </c>
      <c r="BI114" s="117">
        <f t="shared" si="38"/>
        <v>114</v>
      </c>
      <c r="BJ114" s="117" t="str">
        <f t="shared" si="39"/>
        <v>MA-Morocco</v>
      </c>
      <c r="BK114" s="119">
        <f t="shared" si="48"/>
        <v>114</v>
      </c>
      <c r="BL114" s="119">
        <f t="shared" si="40"/>
        <v>114</v>
      </c>
      <c r="BM114" s="119" t="str">
        <f t="shared" si="41"/>
        <v>MA-Morocco</v>
      </c>
      <c r="BN114" s="118">
        <f t="shared" si="49"/>
        <v>114</v>
      </c>
      <c r="BO114" s="118">
        <f t="shared" si="42"/>
        <v>114</v>
      </c>
      <c r="BP114" s="118" t="str">
        <f t="shared" si="43"/>
        <v>MA-Morocco</v>
      </c>
      <c r="BQ114" s="120">
        <f t="shared" si="50"/>
        <v>114</v>
      </c>
      <c r="BR114" s="120">
        <f t="shared" si="44"/>
        <v>114</v>
      </c>
      <c r="BS114" s="120" t="str">
        <f t="shared" si="45"/>
        <v>MA-Morocco</v>
      </c>
    </row>
    <row r="115" spans="53:71" x14ac:dyDescent="0.25">
      <c r="BA115" t="s">
        <v>289</v>
      </c>
      <c r="BC115" t="s">
        <v>599</v>
      </c>
      <c r="BD115">
        <f>ROWS($BA$1:BA115)</f>
        <v>115</v>
      </c>
      <c r="BE115" s="116">
        <f t="shared" si="46"/>
        <v>115</v>
      </c>
      <c r="BF115" s="116">
        <f t="shared" si="36"/>
        <v>115</v>
      </c>
      <c r="BG115" s="116" t="str">
        <f t="shared" si="37"/>
        <v>MC-Monaco</v>
      </c>
      <c r="BH115" s="117">
        <f t="shared" si="47"/>
        <v>115</v>
      </c>
      <c r="BI115" s="117">
        <f t="shared" si="38"/>
        <v>115</v>
      </c>
      <c r="BJ115" s="117" t="str">
        <f t="shared" si="39"/>
        <v>MC-Monaco</v>
      </c>
      <c r="BK115" s="119">
        <f t="shared" si="48"/>
        <v>115</v>
      </c>
      <c r="BL115" s="119">
        <f t="shared" si="40"/>
        <v>115</v>
      </c>
      <c r="BM115" s="119" t="str">
        <f t="shared" si="41"/>
        <v>MC-Monaco</v>
      </c>
      <c r="BN115" s="118">
        <f t="shared" si="49"/>
        <v>115</v>
      </c>
      <c r="BO115" s="118">
        <f t="shared" si="42"/>
        <v>115</v>
      </c>
      <c r="BP115" s="118" t="str">
        <f t="shared" si="43"/>
        <v>MC-Monaco</v>
      </c>
      <c r="BQ115" s="120">
        <f t="shared" si="50"/>
        <v>115</v>
      </c>
      <c r="BR115" s="120">
        <f t="shared" si="44"/>
        <v>115</v>
      </c>
      <c r="BS115" s="120" t="str">
        <f t="shared" si="45"/>
        <v>MC-Monaco</v>
      </c>
    </row>
    <row r="116" spans="53:71" x14ac:dyDescent="0.25">
      <c r="BA116" t="s">
        <v>290</v>
      </c>
      <c r="BC116" t="s">
        <v>600</v>
      </c>
      <c r="BD116">
        <f>ROWS($BA$1:BA116)</f>
        <v>116</v>
      </c>
      <c r="BE116" s="116">
        <f t="shared" si="46"/>
        <v>116</v>
      </c>
      <c r="BF116" s="116">
        <f t="shared" si="36"/>
        <v>116</v>
      </c>
      <c r="BG116" s="116" t="str">
        <f t="shared" si="37"/>
        <v>MD-Moldova, Republic of</v>
      </c>
      <c r="BH116" s="117">
        <f t="shared" si="47"/>
        <v>116</v>
      </c>
      <c r="BI116" s="117">
        <f t="shared" si="38"/>
        <v>116</v>
      </c>
      <c r="BJ116" s="117" t="str">
        <f t="shared" si="39"/>
        <v>MD-Moldova, Republic of</v>
      </c>
      <c r="BK116" s="119">
        <f t="shared" si="48"/>
        <v>116</v>
      </c>
      <c r="BL116" s="119">
        <f t="shared" si="40"/>
        <v>116</v>
      </c>
      <c r="BM116" s="119" t="str">
        <f t="shared" si="41"/>
        <v>MD-Moldova, Republic of</v>
      </c>
      <c r="BN116" s="118">
        <f t="shared" si="49"/>
        <v>116</v>
      </c>
      <c r="BO116" s="118">
        <f t="shared" si="42"/>
        <v>116</v>
      </c>
      <c r="BP116" s="118" t="str">
        <f t="shared" si="43"/>
        <v>MD-Moldova, Republic of</v>
      </c>
      <c r="BQ116" s="120">
        <f t="shared" si="50"/>
        <v>116</v>
      </c>
      <c r="BR116" s="120">
        <f t="shared" si="44"/>
        <v>116</v>
      </c>
      <c r="BS116" s="120" t="str">
        <f t="shared" si="45"/>
        <v>MD-Moldova, Republic of</v>
      </c>
    </row>
    <row r="117" spans="53:71" x14ac:dyDescent="0.25">
      <c r="BA117" t="s">
        <v>291</v>
      </c>
      <c r="BC117" t="s">
        <v>601</v>
      </c>
      <c r="BD117">
        <f>ROWS($BA$1:BA117)</f>
        <v>117</v>
      </c>
      <c r="BE117" s="116">
        <f t="shared" si="46"/>
        <v>117</v>
      </c>
      <c r="BF117" s="116">
        <f t="shared" si="36"/>
        <v>117</v>
      </c>
      <c r="BG117" s="116" t="str">
        <f t="shared" si="37"/>
        <v>MG-Madagascar</v>
      </c>
      <c r="BH117" s="117">
        <f t="shared" si="47"/>
        <v>117</v>
      </c>
      <c r="BI117" s="117">
        <f t="shared" si="38"/>
        <v>117</v>
      </c>
      <c r="BJ117" s="117" t="str">
        <f t="shared" si="39"/>
        <v>MG-Madagascar</v>
      </c>
      <c r="BK117" s="119">
        <f t="shared" si="48"/>
        <v>117</v>
      </c>
      <c r="BL117" s="119">
        <f t="shared" si="40"/>
        <v>117</v>
      </c>
      <c r="BM117" s="119" t="str">
        <f t="shared" si="41"/>
        <v>MG-Madagascar</v>
      </c>
      <c r="BN117" s="118">
        <f t="shared" si="49"/>
        <v>117</v>
      </c>
      <c r="BO117" s="118">
        <f t="shared" si="42"/>
        <v>117</v>
      </c>
      <c r="BP117" s="118" t="str">
        <f t="shared" si="43"/>
        <v>MG-Madagascar</v>
      </c>
      <c r="BQ117" s="120">
        <f t="shared" si="50"/>
        <v>117</v>
      </c>
      <c r="BR117" s="120">
        <f t="shared" si="44"/>
        <v>117</v>
      </c>
      <c r="BS117" s="120" t="str">
        <f t="shared" si="45"/>
        <v>MG-Madagascar</v>
      </c>
    </row>
    <row r="118" spans="53:71" x14ac:dyDescent="0.25">
      <c r="BA118" t="s">
        <v>292</v>
      </c>
      <c r="BC118" t="s">
        <v>602</v>
      </c>
      <c r="BD118">
        <f>ROWS($BA$1:BA118)</f>
        <v>118</v>
      </c>
      <c r="BE118" s="116">
        <f t="shared" si="46"/>
        <v>118</v>
      </c>
      <c r="BF118" s="116">
        <f t="shared" si="36"/>
        <v>118</v>
      </c>
      <c r="BG118" s="116" t="str">
        <f t="shared" si="37"/>
        <v>MH-Marshall Islands</v>
      </c>
      <c r="BH118" s="117">
        <f t="shared" si="47"/>
        <v>118</v>
      </c>
      <c r="BI118" s="117">
        <f t="shared" si="38"/>
        <v>118</v>
      </c>
      <c r="BJ118" s="117" t="str">
        <f t="shared" si="39"/>
        <v>MH-Marshall Islands</v>
      </c>
      <c r="BK118" s="119">
        <f t="shared" si="48"/>
        <v>118</v>
      </c>
      <c r="BL118" s="119">
        <f t="shared" si="40"/>
        <v>118</v>
      </c>
      <c r="BM118" s="119" t="str">
        <f t="shared" si="41"/>
        <v>MH-Marshall Islands</v>
      </c>
      <c r="BN118" s="118">
        <f t="shared" si="49"/>
        <v>118</v>
      </c>
      <c r="BO118" s="118">
        <f t="shared" si="42"/>
        <v>118</v>
      </c>
      <c r="BP118" s="118" t="str">
        <f t="shared" si="43"/>
        <v>MH-Marshall Islands</v>
      </c>
      <c r="BQ118" s="120">
        <f t="shared" si="50"/>
        <v>118</v>
      </c>
      <c r="BR118" s="120">
        <f t="shared" si="44"/>
        <v>118</v>
      </c>
      <c r="BS118" s="120" t="str">
        <f t="shared" si="45"/>
        <v>MH-Marshall Islands</v>
      </c>
    </row>
    <row r="119" spans="53:71" x14ac:dyDescent="0.25">
      <c r="BA119" t="s">
        <v>293</v>
      </c>
      <c r="BC119" t="s">
        <v>603</v>
      </c>
      <c r="BD119">
        <f>ROWS($BA$1:BA119)</f>
        <v>119</v>
      </c>
      <c r="BE119" s="116">
        <f t="shared" si="46"/>
        <v>119</v>
      </c>
      <c r="BF119" s="116">
        <f t="shared" si="36"/>
        <v>119</v>
      </c>
      <c r="BG119" s="116" t="str">
        <f t="shared" si="37"/>
        <v>MK-Macedonia, The Former Yugoslav Republic of</v>
      </c>
      <c r="BH119" s="117">
        <f t="shared" si="47"/>
        <v>119</v>
      </c>
      <c r="BI119" s="117">
        <f t="shared" si="38"/>
        <v>119</v>
      </c>
      <c r="BJ119" s="117" t="str">
        <f t="shared" si="39"/>
        <v>MK-Macedonia, The Former Yugoslav Republic of</v>
      </c>
      <c r="BK119" s="119">
        <f t="shared" si="48"/>
        <v>119</v>
      </c>
      <c r="BL119" s="119">
        <f t="shared" si="40"/>
        <v>119</v>
      </c>
      <c r="BM119" s="119" t="str">
        <f t="shared" si="41"/>
        <v>MK-Macedonia, The Former Yugoslav Republic of</v>
      </c>
      <c r="BN119" s="118">
        <f t="shared" si="49"/>
        <v>119</v>
      </c>
      <c r="BO119" s="118">
        <f t="shared" si="42"/>
        <v>119</v>
      </c>
      <c r="BP119" s="118" t="str">
        <f t="shared" si="43"/>
        <v>MK-Macedonia, The Former Yugoslav Republic of</v>
      </c>
      <c r="BQ119" s="120">
        <f t="shared" si="50"/>
        <v>119</v>
      </c>
      <c r="BR119" s="120">
        <f t="shared" si="44"/>
        <v>119</v>
      </c>
      <c r="BS119" s="120" t="str">
        <f t="shared" si="45"/>
        <v>MK-Macedonia, The Former Yugoslav Republic of</v>
      </c>
    </row>
    <row r="120" spans="53:71" x14ac:dyDescent="0.25">
      <c r="BA120" t="s">
        <v>294</v>
      </c>
      <c r="BC120" t="s">
        <v>604</v>
      </c>
      <c r="BD120">
        <f>ROWS($BA$1:BA120)</f>
        <v>120</v>
      </c>
      <c r="BE120" s="116">
        <f t="shared" si="46"/>
        <v>120</v>
      </c>
      <c r="BF120" s="116">
        <f t="shared" si="36"/>
        <v>120</v>
      </c>
      <c r="BG120" s="116" t="str">
        <f t="shared" si="37"/>
        <v>ML-Mali</v>
      </c>
      <c r="BH120" s="117">
        <f t="shared" si="47"/>
        <v>120</v>
      </c>
      <c r="BI120" s="117">
        <f t="shared" si="38"/>
        <v>120</v>
      </c>
      <c r="BJ120" s="117" t="str">
        <f t="shared" si="39"/>
        <v>ML-Mali</v>
      </c>
      <c r="BK120" s="119">
        <f t="shared" si="48"/>
        <v>120</v>
      </c>
      <c r="BL120" s="119">
        <f t="shared" si="40"/>
        <v>120</v>
      </c>
      <c r="BM120" s="119" t="str">
        <f t="shared" si="41"/>
        <v>ML-Mali</v>
      </c>
      <c r="BN120" s="118">
        <f t="shared" si="49"/>
        <v>120</v>
      </c>
      <c r="BO120" s="118">
        <f t="shared" si="42"/>
        <v>120</v>
      </c>
      <c r="BP120" s="118" t="str">
        <f t="shared" si="43"/>
        <v>ML-Mali</v>
      </c>
      <c r="BQ120" s="120">
        <f t="shared" si="50"/>
        <v>120</v>
      </c>
      <c r="BR120" s="120">
        <f t="shared" si="44"/>
        <v>120</v>
      </c>
      <c r="BS120" s="120" t="str">
        <f t="shared" si="45"/>
        <v>ML-Mali</v>
      </c>
    </row>
    <row r="121" spans="53:71" x14ac:dyDescent="0.25">
      <c r="BA121" t="s">
        <v>295</v>
      </c>
      <c r="BC121" t="s">
        <v>605</v>
      </c>
      <c r="BD121">
        <f>ROWS($BA$1:BA121)</f>
        <v>121</v>
      </c>
      <c r="BE121" s="116">
        <f t="shared" si="46"/>
        <v>121</v>
      </c>
      <c r="BF121" s="116">
        <f t="shared" si="36"/>
        <v>121</v>
      </c>
      <c r="BG121" s="116" t="str">
        <f t="shared" si="37"/>
        <v>MM-Myanmar</v>
      </c>
      <c r="BH121" s="117">
        <f t="shared" si="47"/>
        <v>121</v>
      </c>
      <c r="BI121" s="117">
        <f t="shared" si="38"/>
        <v>121</v>
      </c>
      <c r="BJ121" s="117" t="str">
        <f t="shared" si="39"/>
        <v>MM-Myanmar</v>
      </c>
      <c r="BK121" s="119">
        <f t="shared" si="48"/>
        <v>121</v>
      </c>
      <c r="BL121" s="119">
        <f t="shared" si="40"/>
        <v>121</v>
      </c>
      <c r="BM121" s="119" t="str">
        <f t="shared" si="41"/>
        <v>MM-Myanmar</v>
      </c>
      <c r="BN121" s="118">
        <f t="shared" si="49"/>
        <v>121</v>
      </c>
      <c r="BO121" s="118">
        <f t="shared" si="42"/>
        <v>121</v>
      </c>
      <c r="BP121" s="118" t="str">
        <f t="shared" si="43"/>
        <v>MM-Myanmar</v>
      </c>
      <c r="BQ121" s="120">
        <f t="shared" si="50"/>
        <v>121</v>
      </c>
      <c r="BR121" s="120">
        <f t="shared" si="44"/>
        <v>121</v>
      </c>
      <c r="BS121" s="120" t="str">
        <f t="shared" si="45"/>
        <v>MM-Myanmar</v>
      </c>
    </row>
    <row r="122" spans="53:71" x14ac:dyDescent="0.25">
      <c r="BA122" t="s">
        <v>296</v>
      </c>
      <c r="BC122" t="s">
        <v>606</v>
      </c>
      <c r="BD122">
        <f>ROWS($BA$1:BA122)</f>
        <v>122</v>
      </c>
      <c r="BE122" s="116">
        <f t="shared" si="46"/>
        <v>122</v>
      </c>
      <c r="BF122" s="116">
        <f t="shared" si="36"/>
        <v>122</v>
      </c>
      <c r="BG122" s="116" t="str">
        <f t="shared" si="37"/>
        <v>MN-Mongolia</v>
      </c>
      <c r="BH122" s="117">
        <f t="shared" si="47"/>
        <v>122</v>
      </c>
      <c r="BI122" s="117">
        <f t="shared" si="38"/>
        <v>122</v>
      </c>
      <c r="BJ122" s="117" t="str">
        <f t="shared" si="39"/>
        <v>MN-Mongolia</v>
      </c>
      <c r="BK122" s="119">
        <f t="shared" si="48"/>
        <v>122</v>
      </c>
      <c r="BL122" s="119">
        <f t="shared" si="40"/>
        <v>122</v>
      </c>
      <c r="BM122" s="119" t="str">
        <f t="shared" si="41"/>
        <v>MN-Mongolia</v>
      </c>
      <c r="BN122" s="118">
        <f t="shared" si="49"/>
        <v>122</v>
      </c>
      <c r="BO122" s="118">
        <f t="shared" si="42"/>
        <v>122</v>
      </c>
      <c r="BP122" s="118" t="str">
        <f t="shared" si="43"/>
        <v>MN-Mongolia</v>
      </c>
      <c r="BQ122" s="120">
        <f t="shared" si="50"/>
        <v>122</v>
      </c>
      <c r="BR122" s="120">
        <f t="shared" si="44"/>
        <v>122</v>
      </c>
      <c r="BS122" s="120" t="str">
        <f t="shared" si="45"/>
        <v>MN-Mongolia</v>
      </c>
    </row>
    <row r="123" spans="53:71" x14ac:dyDescent="0.25">
      <c r="BA123" t="s">
        <v>297</v>
      </c>
      <c r="BC123" t="s">
        <v>607</v>
      </c>
      <c r="BD123">
        <f>ROWS($BA$1:BA123)</f>
        <v>123</v>
      </c>
      <c r="BE123" s="116">
        <f t="shared" si="46"/>
        <v>123</v>
      </c>
      <c r="BF123" s="116">
        <f t="shared" si="36"/>
        <v>123</v>
      </c>
      <c r="BG123" s="116" t="str">
        <f t="shared" si="37"/>
        <v>MO-Macao</v>
      </c>
      <c r="BH123" s="117">
        <f t="shared" si="47"/>
        <v>123</v>
      </c>
      <c r="BI123" s="117">
        <f t="shared" si="38"/>
        <v>123</v>
      </c>
      <c r="BJ123" s="117" t="str">
        <f t="shared" si="39"/>
        <v>MO-Macao</v>
      </c>
      <c r="BK123" s="119">
        <f t="shared" si="48"/>
        <v>123</v>
      </c>
      <c r="BL123" s="119">
        <f t="shared" si="40"/>
        <v>123</v>
      </c>
      <c r="BM123" s="119" t="str">
        <f t="shared" si="41"/>
        <v>MO-Macao</v>
      </c>
      <c r="BN123" s="118">
        <f t="shared" si="49"/>
        <v>123</v>
      </c>
      <c r="BO123" s="118">
        <f t="shared" si="42"/>
        <v>123</v>
      </c>
      <c r="BP123" s="118" t="str">
        <f t="shared" si="43"/>
        <v>MO-Macao</v>
      </c>
      <c r="BQ123" s="120">
        <f t="shared" si="50"/>
        <v>123</v>
      </c>
      <c r="BR123" s="120">
        <f t="shared" si="44"/>
        <v>123</v>
      </c>
      <c r="BS123" s="120" t="str">
        <f t="shared" si="45"/>
        <v>MO-Macao</v>
      </c>
    </row>
    <row r="124" spans="53:71" x14ac:dyDescent="0.25">
      <c r="BA124" t="s">
        <v>298</v>
      </c>
      <c r="BC124" t="s">
        <v>608</v>
      </c>
      <c r="BD124">
        <f>ROWS($BA$1:BA124)</f>
        <v>124</v>
      </c>
      <c r="BE124" s="116">
        <f t="shared" si="46"/>
        <v>124</v>
      </c>
      <c r="BF124" s="116">
        <f t="shared" si="36"/>
        <v>124</v>
      </c>
      <c r="BG124" s="116" t="str">
        <f t="shared" si="37"/>
        <v>MP-Northern Mariana Islands</v>
      </c>
      <c r="BH124" s="117">
        <f t="shared" si="47"/>
        <v>124</v>
      </c>
      <c r="BI124" s="117">
        <f t="shared" si="38"/>
        <v>124</v>
      </c>
      <c r="BJ124" s="117" t="str">
        <f t="shared" si="39"/>
        <v>MP-Northern Mariana Islands</v>
      </c>
      <c r="BK124" s="119">
        <f t="shared" si="48"/>
        <v>124</v>
      </c>
      <c r="BL124" s="119">
        <f t="shared" si="40"/>
        <v>124</v>
      </c>
      <c r="BM124" s="119" t="str">
        <f t="shared" si="41"/>
        <v>MP-Northern Mariana Islands</v>
      </c>
      <c r="BN124" s="118">
        <f t="shared" si="49"/>
        <v>124</v>
      </c>
      <c r="BO124" s="118">
        <f t="shared" si="42"/>
        <v>124</v>
      </c>
      <c r="BP124" s="118" t="str">
        <f t="shared" si="43"/>
        <v>MP-Northern Mariana Islands</v>
      </c>
      <c r="BQ124" s="120">
        <f t="shared" si="50"/>
        <v>124</v>
      </c>
      <c r="BR124" s="120">
        <f t="shared" si="44"/>
        <v>124</v>
      </c>
      <c r="BS124" s="120" t="str">
        <f t="shared" si="45"/>
        <v>MP-Northern Mariana Islands</v>
      </c>
    </row>
    <row r="125" spans="53:71" x14ac:dyDescent="0.25">
      <c r="BA125" t="s">
        <v>299</v>
      </c>
      <c r="BC125" t="s">
        <v>609</v>
      </c>
      <c r="BD125">
        <f>ROWS($BA$1:BA125)</f>
        <v>125</v>
      </c>
      <c r="BE125" s="116">
        <f t="shared" si="46"/>
        <v>125</v>
      </c>
      <c r="BF125" s="116">
        <f t="shared" si="36"/>
        <v>125</v>
      </c>
      <c r="BG125" s="116" t="str">
        <f t="shared" si="37"/>
        <v>MQ-Martinique</v>
      </c>
      <c r="BH125" s="117">
        <f t="shared" si="47"/>
        <v>125</v>
      </c>
      <c r="BI125" s="117">
        <f t="shared" si="38"/>
        <v>125</v>
      </c>
      <c r="BJ125" s="117" t="str">
        <f t="shared" si="39"/>
        <v>MQ-Martinique</v>
      </c>
      <c r="BK125" s="119">
        <f t="shared" si="48"/>
        <v>125</v>
      </c>
      <c r="BL125" s="119">
        <f t="shared" si="40"/>
        <v>125</v>
      </c>
      <c r="BM125" s="119" t="str">
        <f t="shared" si="41"/>
        <v>MQ-Martinique</v>
      </c>
      <c r="BN125" s="118">
        <f t="shared" si="49"/>
        <v>125</v>
      </c>
      <c r="BO125" s="118">
        <f t="shared" si="42"/>
        <v>125</v>
      </c>
      <c r="BP125" s="118" t="str">
        <f t="shared" si="43"/>
        <v>MQ-Martinique</v>
      </c>
      <c r="BQ125" s="120">
        <f t="shared" si="50"/>
        <v>125</v>
      </c>
      <c r="BR125" s="120">
        <f t="shared" si="44"/>
        <v>125</v>
      </c>
      <c r="BS125" s="120" t="str">
        <f t="shared" si="45"/>
        <v>MQ-Martinique</v>
      </c>
    </row>
    <row r="126" spans="53:71" x14ac:dyDescent="0.25">
      <c r="BA126" t="s">
        <v>300</v>
      </c>
      <c r="BC126" t="s">
        <v>610</v>
      </c>
      <c r="BD126">
        <f>ROWS($BA$1:BA126)</f>
        <v>126</v>
      </c>
      <c r="BE126" s="116">
        <f t="shared" si="46"/>
        <v>126</v>
      </c>
      <c r="BF126" s="116">
        <f t="shared" si="36"/>
        <v>126</v>
      </c>
      <c r="BG126" s="116" t="str">
        <f t="shared" si="37"/>
        <v>MR-Mauritania</v>
      </c>
      <c r="BH126" s="117">
        <f t="shared" si="47"/>
        <v>126</v>
      </c>
      <c r="BI126" s="117">
        <f t="shared" si="38"/>
        <v>126</v>
      </c>
      <c r="BJ126" s="117" t="str">
        <f t="shared" si="39"/>
        <v>MR-Mauritania</v>
      </c>
      <c r="BK126" s="119">
        <f t="shared" si="48"/>
        <v>126</v>
      </c>
      <c r="BL126" s="119">
        <f t="shared" si="40"/>
        <v>126</v>
      </c>
      <c r="BM126" s="119" t="str">
        <f t="shared" si="41"/>
        <v>MR-Mauritania</v>
      </c>
      <c r="BN126" s="118">
        <f t="shared" si="49"/>
        <v>126</v>
      </c>
      <c r="BO126" s="118">
        <f t="shared" si="42"/>
        <v>126</v>
      </c>
      <c r="BP126" s="118" t="str">
        <f t="shared" si="43"/>
        <v>MR-Mauritania</v>
      </c>
      <c r="BQ126" s="120">
        <f t="shared" si="50"/>
        <v>126</v>
      </c>
      <c r="BR126" s="120">
        <f t="shared" si="44"/>
        <v>126</v>
      </c>
      <c r="BS126" s="120" t="str">
        <f t="shared" si="45"/>
        <v>MR-Mauritania</v>
      </c>
    </row>
    <row r="127" spans="53:71" x14ac:dyDescent="0.25">
      <c r="BA127" t="s">
        <v>301</v>
      </c>
      <c r="BC127" t="s">
        <v>611</v>
      </c>
      <c r="BD127">
        <f>ROWS($BA$1:BA127)</f>
        <v>127</v>
      </c>
      <c r="BE127" s="116">
        <f t="shared" si="46"/>
        <v>127</v>
      </c>
      <c r="BF127" s="116">
        <f t="shared" si="36"/>
        <v>127</v>
      </c>
      <c r="BG127" s="116" t="str">
        <f t="shared" si="37"/>
        <v>MS-Montserrat</v>
      </c>
      <c r="BH127" s="117">
        <f t="shared" si="47"/>
        <v>127</v>
      </c>
      <c r="BI127" s="117">
        <f t="shared" si="38"/>
        <v>127</v>
      </c>
      <c r="BJ127" s="117" t="str">
        <f t="shared" si="39"/>
        <v>MS-Montserrat</v>
      </c>
      <c r="BK127" s="119">
        <f t="shared" si="48"/>
        <v>127</v>
      </c>
      <c r="BL127" s="119">
        <f t="shared" si="40"/>
        <v>127</v>
      </c>
      <c r="BM127" s="119" t="str">
        <f t="shared" si="41"/>
        <v>MS-Montserrat</v>
      </c>
      <c r="BN127" s="118">
        <f t="shared" si="49"/>
        <v>127</v>
      </c>
      <c r="BO127" s="118">
        <f t="shared" si="42"/>
        <v>127</v>
      </c>
      <c r="BP127" s="118" t="str">
        <f t="shared" si="43"/>
        <v>MS-Montserrat</v>
      </c>
      <c r="BQ127" s="120">
        <f t="shared" si="50"/>
        <v>127</v>
      </c>
      <c r="BR127" s="120">
        <f t="shared" si="44"/>
        <v>127</v>
      </c>
      <c r="BS127" s="120" t="str">
        <f t="shared" si="45"/>
        <v>MS-Montserrat</v>
      </c>
    </row>
    <row r="128" spans="53:71" x14ac:dyDescent="0.25">
      <c r="BA128" t="s">
        <v>302</v>
      </c>
      <c r="BC128" t="s">
        <v>612</v>
      </c>
      <c r="BD128">
        <f>ROWS($BA$1:BA128)</f>
        <v>128</v>
      </c>
      <c r="BE128" s="116">
        <f t="shared" si="46"/>
        <v>128</v>
      </c>
      <c r="BF128" s="116">
        <f t="shared" si="36"/>
        <v>128</v>
      </c>
      <c r="BG128" s="116" t="str">
        <f t="shared" si="37"/>
        <v>MT-Malta</v>
      </c>
      <c r="BH128" s="117">
        <f t="shared" si="47"/>
        <v>128</v>
      </c>
      <c r="BI128" s="117">
        <f t="shared" si="38"/>
        <v>128</v>
      </c>
      <c r="BJ128" s="117" t="str">
        <f t="shared" si="39"/>
        <v>MT-Malta</v>
      </c>
      <c r="BK128" s="119">
        <f t="shared" si="48"/>
        <v>128</v>
      </c>
      <c r="BL128" s="119">
        <f t="shared" si="40"/>
        <v>128</v>
      </c>
      <c r="BM128" s="119" t="str">
        <f t="shared" si="41"/>
        <v>MT-Malta</v>
      </c>
      <c r="BN128" s="118">
        <f t="shared" si="49"/>
        <v>128</v>
      </c>
      <c r="BO128" s="118">
        <f t="shared" si="42"/>
        <v>128</v>
      </c>
      <c r="BP128" s="118" t="str">
        <f t="shared" si="43"/>
        <v>MT-Malta</v>
      </c>
      <c r="BQ128" s="120">
        <f t="shared" si="50"/>
        <v>128</v>
      </c>
      <c r="BR128" s="120">
        <f t="shared" si="44"/>
        <v>128</v>
      </c>
      <c r="BS128" s="120" t="str">
        <f t="shared" si="45"/>
        <v>MT-Malta</v>
      </c>
    </row>
    <row r="129" spans="53:71" x14ac:dyDescent="0.25">
      <c r="BA129" t="s">
        <v>303</v>
      </c>
      <c r="BC129" t="s">
        <v>613</v>
      </c>
      <c r="BD129">
        <f>ROWS($BA$1:BA129)</f>
        <v>129</v>
      </c>
      <c r="BE129" s="116">
        <f t="shared" si="46"/>
        <v>129</v>
      </c>
      <c r="BF129" s="116">
        <f t="shared" ref="BF129:BF192" si="51">IFERROR(SMALL($BE$1:$BE$281,BD129),"")</f>
        <v>129</v>
      </c>
      <c r="BG129" s="116" t="str">
        <f t="shared" ref="BG129:BG192" si="52">IFERROR(INDEX($BA$1:$BA$281,$BF129,1),"")</f>
        <v>MU-Mauritius</v>
      </c>
      <c r="BH129" s="117">
        <f t="shared" si="47"/>
        <v>129</v>
      </c>
      <c r="BI129" s="117">
        <f t="shared" ref="BI129:BI192" si="53">IFERROR(SMALL($BH$1:$BH$281,BD129),"")</f>
        <v>129</v>
      </c>
      <c r="BJ129" s="117" t="str">
        <f t="shared" ref="BJ129:BJ192" si="54">IFERROR(INDEX($BA$1:$BA$281,$BI129,1),"")</f>
        <v>MU-Mauritius</v>
      </c>
      <c r="BK129" s="119">
        <f t="shared" si="48"/>
        <v>129</v>
      </c>
      <c r="BL129" s="119">
        <f t="shared" ref="BL129:BL192" si="55">IFERROR(SMALL($BK$1:$BK$281,BD129),"")</f>
        <v>129</v>
      </c>
      <c r="BM129" s="119" t="str">
        <f t="shared" ref="BM129:BM192" si="56">IFERROR(INDEX($BA$1:$BA$281,$BL129,1),"")</f>
        <v>MU-Mauritius</v>
      </c>
      <c r="BN129" s="118">
        <f t="shared" si="49"/>
        <v>129</v>
      </c>
      <c r="BO129" s="118">
        <f t="shared" ref="BO129:BO192" si="57">IFERROR(SMALL($BN$1:$BN$281,BD129),"")</f>
        <v>129</v>
      </c>
      <c r="BP129" s="118" t="str">
        <f t="shared" ref="BP129:BP192" si="58">IFERROR(INDEX($BA$1:$BA$281,$BO129,1),"")</f>
        <v>MU-Mauritius</v>
      </c>
      <c r="BQ129" s="120">
        <f t="shared" si="50"/>
        <v>129</v>
      </c>
      <c r="BR129" s="120">
        <f t="shared" ref="BR129:BR192" si="59">IFERROR(SMALL($BQ$1:$BQ$281,BD129),"")</f>
        <v>129</v>
      </c>
      <c r="BS129" s="120" t="str">
        <f t="shared" ref="BS129:BS192" si="60">IFERROR(INDEX($BA$1:$BA$281,$BR129,1),"")</f>
        <v>MU-Mauritius</v>
      </c>
    </row>
    <row r="130" spans="53:71" x14ac:dyDescent="0.25">
      <c r="BA130" t="s">
        <v>304</v>
      </c>
      <c r="BC130" t="s">
        <v>614</v>
      </c>
      <c r="BD130">
        <f>ROWS($BA$1:BA130)</f>
        <v>130</v>
      </c>
      <c r="BE130" s="116">
        <f t="shared" si="46"/>
        <v>130</v>
      </c>
      <c r="BF130" s="116">
        <f t="shared" si="51"/>
        <v>130</v>
      </c>
      <c r="BG130" s="116" t="str">
        <f t="shared" si="52"/>
        <v>MV-Maldives</v>
      </c>
      <c r="BH130" s="117">
        <f t="shared" si="47"/>
        <v>130</v>
      </c>
      <c r="BI130" s="117">
        <f t="shared" si="53"/>
        <v>130</v>
      </c>
      <c r="BJ130" s="117" t="str">
        <f t="shared" si="54"/>
        <v>MV-Maldives</v>
      </c>
      <c r="BK130" s="119">
        <f t="shared" si="48"/>
        <v>130</v>
      </c>
      <c r="BL130" s="119">
        <f t="shared" si="55"/>
        <v>130</v>
      </c>
      <c r="BM130" s="119" t="str">
        <f t="shared" si="56"/>
        <v>MV-Maldives</v>
      </c>
      <c r="BN130" s="118">
        <f t="shared" si="49"/>
        <v>130</v>
      </c>
      <c r="BO130" s="118">
        <f t="shared" si="57"/>
        <v>130</v>
      </c>
      <c r="BP130" s="118" t="str">
        <f t="shared" si="58"/>
        <v>MV-Maldives</v>
      </c>
      <c r="BQ130" s="120">
        <f t="shared" si="50"/>
        <v>130</v>
      </c>
      <c r="BR130" s="120">
        <f t="shared" si="59"/>
        <v>130</v>
      </c>
      <c r="BS130" s="120" t="str">
        <f t="shared" si="60"/>
        <v>MV-Maldives</v>
      </c>
    </row>
    <row r="131" spans="53:71" x14ac:dyDescent="0.25">
      <c r="BA131" t="s">
        <v>305</v>
      </c>
      <c r="BC131" t="s">
        <v>615</v>
      </c>
      <c r="BD131">
        <f>ROWS($BA$1:BA131)</f>
        <v>131</v>
      </c>
      <c r="BE131" s="116">
        <f t="shared" si="46"/>
        <v>131</v>
      </c>
      <c r="BF131" s="116">
        <f t="shared" si="51"/>
        <v>131</v>
      </c>
      <c r="BG131" s="116" t="str">
        <f t="shared" si="52"/>
        <v>MW-Malawi</v>
      </c>
      <c r="BH131" s="117">
        <f t="shared" si="47"/>
        <v>131</v>
      </c>
      <c r="BI131" s="117">
        <f t="shared" si="53"/>
        <v>131</v>
      </c>
      <c r="BJ131" s="117" t="str">
        <f t="shared" si="54"/>
        <v>MW-Malawi</v>
      </c>
      <c r="BK131" s="119">
        <f t="shared" si="48"/>
        <v>131</v>
      </c>
      <c r="BL131" s="119">
        <f t="shared" si="55"/>
        <v>131</v>
      </c>
      <c r="BM131" s="119" t="str">
        <f t="shared" si="56"/>
        <v>MW-Malawi</v>
      </c>
      <c r="BN131" s="118">
        <f t="shared" si="49"/>
        <v>131</v>
      </c>
      <c r="BO131" s="118">
        <f t="shared" si="57"/>
        <v>131</v>
      </c>
      <c r="BP131" s="118" t="str">
        <f t="shared" si="58"/>
        <v>MW-Malawi</v>
      </c>
      <c r="BQ131" s="120">
        <f t="shared" si="50"/>
        <v>131</v>
      </c>
      <c r="BR131" s="120">
        <f t="shared" si="59"/>
        <v>131</v>
      </c>
      <c r="BS131" s="120" t="str">
        <f t="shared" si="60"/>
        <v>MW-Malawi</v>
      </c>
    </row>
    <row r="132" spans="53:71" x14ac:dyDescent="0.25">
      <c r="BA132" t="s">
        <v>306</v>
      </c>
      <c r="BC132" t="s">
        <v>616</v>
      </c>
      <c r="BD132">
        <f>ROWS($BA$1:BA132)</f>
        <v>132</v>
      </c>
      <c r="BE132" s="116">
        <f t="shared" si="46"/>
        <v>132</v>
      </c>
      <c r="BF132" s="116">
        <f t="shared" si="51"/>
        <v>132</v>
      </c>
      <c r="BG132" s="116" t="str">
        <f t="shared" si="52"/>
        <v>MX-Mexico</v>
      </c>
      <c r="BH132" s="117">
        <f t="shared" si="47"/>
        <v>132</v>
      </c>
      <c r="BI132" s="117">
        <f t="shared" si="53"/>
        <v>132</v>
      </c>
      <c r="BJ132" s="117" t="str">
        <f t="shared" si="54"/>
        <v>MX-Mexico</v>
      </c>
      <c r="BK132" s="119">
        <f t="shared" si="48"/>
        <v>132</v>
      </c>
      <c r="BL132" s="119">
        <f t="shared" si="55"/>
        <v>132</v>
      </c>
      <c r="BM132" s="119" t="str">
        <f t="shared" si="56"/>
        <v>MX-Mexico</v>
      </c>
      <c r="BN132" s="118">
        <f t="shared" si="49"/>
        <v>132</v>
      </c>
      <c r="BO132" s="118">
        <f t="shared" si="57"/>
        <v>132</v>
      </c>
      <c r="BP132" s="118" t="str">
        <f t="shared" si="58"/>
        <v>MX-Mexico</v>
      </c>
      <c r="BQ132" s="120">
        <f t="shared" si="50"/>
        <v>132</v>
      </c>
      <c r="BR132" s="120">
        <f t="shared" si="59"/>
        <v>132</v>
      </c>
      <c r="BS132" s="120" t="str">
        <f t="shared" si="60"/>
        <v>MX-Mexico</v>
      </c>
    </row>
    <row r="133" spans="53:71" x14ac:dyDescent="0.25">
      <c r="BA133" t="s">
        <v>307</v>
      </c>
      <c r="BC133" t="s">
        <v>617</v>
      </c>
      <c r="BD133">
        <f>ROWS($BA$1:BA133)</f>
        <v>133</v>
      </c>
      <c r="BE133" s="116">
        <f t="shared" si="46"/>
        <v>133</v>
      </c>
      <c r="BF133" s="116">
        <f t="shared" si="51"/>
        <v>133</v>
      </c>
      <c r="BG133" s="116" t="str">
        <f t="shared" si="52"/>
        <v>MY-Malaysia</v>
      </c>
      <c r="BH133" s="117">
        <f t="shared" si="47"/>
        <v>133</v>
      </c>
      <c r="BI133" s="117">
        <f t="shared" si="53"/>
        <v>133</v>
      </c>
      <c r="BJ133" s="117" t="str">
        <f t="shared" si="54"/>
        <v>MY-Malaysia</v>
      </c>
      <c r="BK133" s="119">
        <f t="shared" si="48"/>
        <v>133</v>
      </c>
      <c r="BL133" s="119">
        <f t="shared" si="55"/>
        <v>133</v>
      </c>
      <c r="BM133" s="119" t="str">
        <f t="shared" si="56"/>
        <v>MY-Malaysia</v>
      </c>
      <c r="BN133" s="118">
        <f t="shared" si="49"/>
        <v>133</v>
      </c>
      <c r="BO133" s="118">
        <f t="shared" si="57"/>
        <v>133</v>
      </c>
      <c r="BP133" s="118" t="str">
        <f t="shared" si="58"/>
        <v>MY-Malaysia</v>
      </c>
      <c r="BQ133" s="120">
        <f t="shared" si="50"/>
        <v>133</v>
      </c>
      <c r="BR133" s="120">
        <f t="shared" si="59"/>
        <v>133</v>
      </c>
      <c r="BS133" s="120" t="str">
        <f t="shared" si="60"/>
        <v>MY-Malaysia</v>
      </c>
    </row>
    <row r="134" spans="53:71" x14ac:dyDescent="0.25">
      <c r="BA134" t="s">
        <v>308</v>
      </c>
      <c r="BC134" t="s">
        <v>618</v>
      </c>
      <c r="BD134">
        <f>ROWS($BA$1:BA134)</f>
        <v>134</v>
      </c>
      <c r="BE134" s="116">
        <f t="shared" si="46"/>
        <v>134</v>
      </c>
      <c r="BF134" s="116">
        <f t="shared" si="51"/>
        <v>134</v>
      </c>
      <c r="BG134" s="116" t="str">
        <f t="shared" si="52"/>
        <v>MZ-Mozambique</v>
      </c>
      <c r="BH134" s="117">
        <f t="shared" si="47"/>
        <v>134</v>
      </c>
      <c r="BI134" s="117">
        <f t="shared" si="53"/>
        <v>134</v>
      </c>
      <c r="BJ134" s="117" t="str">
        <f t="shared" si="54"/>
        <v>MZ-Mozambique</v>
      </c>
      <c r="BK134" s="119">
        <f t="shared" si="48"/>
        <v>134</v>
      </c>
      <c r="BL134" s="119">
        <f t="shared" si="55"/>
        <v>134</v>
      </c>
      <c r="BM134" s="119" t="str">
        <f t="shared" si="56"/>
        <v>MZ-Mozambique</v>
      </c>
      <c r="BN134" s="118">
        <f t="shared" si="49"/>
        <v>134</v>
      </c>
      <c r="BO134" s="118">
        <f t="shared" si="57"/>
        <v>134</v>
      </c>
      <c r="BP134" s="118" t="str">
        <f t="shared" si="58"/>
        <v>MZ-Mozambique</v>
      </c>
      <c r="BQ134" s="120">
        <f t="shared" si="50"/>
        <v>134</v>
      </c>
      <c r="BR134" s="120">
        <f t="shared" si="59"/>
        <v>134</v>
      </c>
      <c r="BS134" s="120" t="str">
        <f t="shared" si="60"/>
        <v>MZ-Mozambique</v>
      </c>
    </row>
    <row r="135" spans="53:71" x14ac:dyDescent="0.25">
      <c r="BA135" t="s">
        <v>309</v>
      </c>
      <c r="BC135" t="s">
        <v>619</v>
      </c>
      <c r="BD135">
        <f>ROWS($BA$1:BA135)</f>
        <v>135</v>
      </c>
      <c r="BE135" s="116">
        <f t="shared" si="46"/>
        <v>135</v>
      </c>
      <c r="BF135" s="116">
        <f t="shared" si="51"/>
        <v>135</v>
      </c>
      <c r="BG135" s="116" t="str">
        <f t="shared" si="52"/>
        <v>NA-Namibia</v>
      </c>
      <c r="BH135" s="117">
        <f t="shared" si="47"/>
        <v>135</v>
      </c>
      <c r="BI135" s="117">
        <f t="shared" si="53"/>
        <v>135</v>
      </c>
      <c r="BJ135" s="117" t="str">
        <f t="shared" si="54"/>
        <v>NA-Namibia</v>
      </c>
      <c r="BK135" s="119">
        <f t="shared" si="48"/>
        <v>135</v>
      </c>
      <c r="BL135" s="119">
        <f t="shared" si="55"/>
        <v>135</v>
      </c>
      <c r="BM135" s="119" t="str">
        <f t="shared" si="56"/>
        <v>NA-Namibia</v>
      </c>
      <c r="BN135" s="118">
        <f t="shared" si="49"/>
        <v>135</v>
      </c>
      <c r="BO135" s="118">
        <f t="shared" si="57"/>
        <v>135</v>
      </c>
      <c r="BP135" s="118" t="str">
        <f t="shared" si="58"/>
        <v>NA-Namibia</v>
      </c>
      <c r="BQ135" s="120">
        <f t="shared" si="50"/>
        <v>135</v>
      </c>
      <c r="BR135" s="120">
        <f t="shared" si="59"/>
        <v>135</v>
      </c>
      <c r="BS135" s="120" t="str">
        <f t="shared" si="60"/>
        <v>NA-Namibia</v>
      </c>
    </row>
    <row r="136" spans="53:71" x14ac:dyDescent="0.25">
      <c r="BA136" t="s">
        <v>310</v>
      </c>
      <c r="BC136" t="s">
        <v>620</v>
      </c>
      <c r="BD136">
        <f>ROWS($BA$1:BA136)</f>
        <v>136</v>
      </c>
      <c r="BE136" s="116">
        <f t="shared" si="46"/>
        <v>136</v>
      </c>
      <c r="BF136" s="116">
        <f t="shared" si="51"/>
        <v>136</v>
      </c>
      <c r="BG136" s="116" t="str">
        <f t="shared" si="52"/>
        <v>NC-New Caledonia</v>
      </c>
      <c r="BH136" s="117">
        <f t="shared" si="47"/>
        <v>136</v>
      </c>
      <c r="BI136" s="117">
        <f t="shared" si="53"/>
        <v>136</v>
      </c>
      <c r="BJ136" s="117" t="str">
        <f t="shared" si="54"/>
        <v>NC-New Caledonia</v>
      </c>
      <c r="BK136" s="119">
        <f t="shared" si="48"/>
        <v>136</v>
      </c>
      <c r="BL136" s="119">
        <f t="shared" si="55"/>
        <v>136</v>
      </c>
      <c r="BM136" s="119" t="str">
        <f t="shared" si="56"/>
        <v>NC-New Caledonia</v>
      </c>
      <c r="BN136" s="118">
        <f t="shared" si="49"/>
        <v>136</v>
      </c>
      <c r="BO136" s="118">
        <f t="shared" si="57"/>
        <v>136</v>
      </c>
      <c r="BP136" s="118" t="str">
        <f t="shared" si="58"/>
        <v>NC-New Caledonia</v>
      </c>
      <c r="BQ136" s="120">
        <f t="shared" si="50"/>
        <v>136</v>
      </c>
      <c r="BR136" s="120">
        <f t="shared" si="59"/>
        <v>136</v>
      </c>
      <c r="BS136" s="120" t="str">
        <f t="shared" si="60"/>
        <v>NC-New Caledonia</v>
      </c>
    </row>
    <row r="137" spans="53:71" x14ac:dyDescent="0.25">
      <c r="BA137" t="s">
        <v>311</v>
      </c>
      <c r="BC137" t="s">
        <v>621</v>
      </c>
      <c r="BD137">
        <f>ROWS($BA$1:BA137)</f>
        <v>137</v>
      </c>
      <c r="BE137" s="116">
        <f t="shared" si="46"/>
        <v>137</v>
      </c>
      <c r="BF137" s="116">
        <f t="shared" si="51"/>
        <v>137</v>
      </c>
      <c r="BG137" s="116" t="str">
        <f t="shared" si="52"/>
        <v>NE-Niger</v>
      </c>
      <c r="BH137" s="117">
        <f t="shared" si="47"/>
        <v>137</v>
      </c>
      <c r="BI137" s="117">
        <f t="shared" si="53"/>
        <v>137</v>
      </c>
      <c r="BJ137" s="117" t="str">
        <f t="shared" si="54"/>
        <v>NE-Niger</v>
      </c>
      <c r="BK137" s="119">
        <f t="shared" si="48"/>
        <v>137</v>
      </c>
      <c r="BL137" s="119">
        <f t="shared" si="55"/>
        <v>137</v>
      </c>
      <c r="BM137" s="119" t="str">
        <f t="shared" si="56"/>
        <v>NE-Niger</v>
      </c>
      <c r="BN137" s="118">
        <f t="shared" si="49"/>
        <v>137</v>
      </c>
      <c r="BO137" s="118">
        <f t="shared" si="57"/>
        <v>137</v>
      </c>
      <c r="BP137" s="118" t="str">
        <f t="shared" si="58"/>
        <v>NE-Niger</v>
      </c>
      <c r="BQ137" s="120">
        <f t="shared" si="50"/>
        <v>137</v>
      </c>
      <c r="BR137" s="120">
        <f t="shared" si="59"/>
        <v>137</v>
      </c>
      <c r="BS137" s="120" t="str">
        <f t="shared" si="60"/>
        <v>NE-Niger</v>
      </c>
    </row>
    <row r="138" spans="53:71" x14ac:dyDescent="0.25">
      <c r="BA138" t="s">
        <v>312</v>
      </c>
      <c r="BC138" t="s">
        <v>622</v>
      </c>
      <c r="BD138">
        <f>ROWS($BA$1:BA138)</f>
        <v>138</v>
      </c>
      <c r="BE138" s="116">
        <f t="shared" si="46"/>
        <v>138</v>
      </c>
      <c r="BF138" s="116">
        <f t="shared" si="51"/>
        <v>138</v>
      </c>
      <c r="BG138" s="116" t="str">
        <f t="shared" si="52"/>
        <v>NF-Norfolk Island</v>
      </c>
      <c r="BH138" s="117">
        <f t="shared" si="47"/>
        <v>138</v>
      </c>
      <c r="BI138" s="117">
        <f t="shared" si="53"/>
        <v>138</v>
      </c>
      <c r="BJ138" s="117" t="str">
        <f t="shared" si="54"/>
        <v>NF-Norfolk Island</v>
      </c>
      <c r="BK138" s="119">
        <f t="shared" si="48"/>
        <v>138</v>
      </c>
      <c r="BL138" s="119">
        <f t="shared" si="55"/>
        <v>138</v>
      </c>
      <c r="BM138" s="119" t="str">
        <f t="shared" si="56"/>
        <v>NF-Norfolk Island</v>
      </c>
      <c r="BN138" s="118">
        <f t="shared" si="49"/>
        <v>138</v>
      </c>
      <c r="BO138" s="118">
        <f t="shared" si="57"/>
        <v>138</v>
      </c>
      <c r="BP138" s="118" t="str">
        <f t="shared" si="58"/>
        <v>NF-Norfolk Island</v>
      </c>
      <c r="BQ138" s="120">
        <f t="shared" si="50"/>
        <v>138</v>
      </c>
      <c r="BR138" s="120">
        <f t="shared" si="59"/>
        <v>138</v>
      </c>
      <c r="BS138" s="120" t="str">
        <f t="shared" si="60"/>
        <v>NF-Norfolk Island</v>
      </c>
    </row>
    <row r="139" spans="53:71" x14ac:dyDescent="0.25">
      <c r="BA139" t="s">
        <v>313</v>
      </c>
      <c r="BC139" t="s">
        <v>623</v>
      </c>
      <c r="BD139">
        <f>ROWS($BA$1:BA139)</f>
        <v>139</v>
      </c>
      <c r="BE139" s="116">
        <f t="shared" si="46"/>
        <v>139</v>
      </c>
      <c r="BF139" s="116">
        <f t="shared" si="51"/>
        <v>139</v>
      </c>
      <c r="BG139" s="116" t="str">
        <f t="shared" si="52"/>
        <v>NG-Nigeria</v>
      </c>
      <c r="BH139" s="117">
        <f t="shared" si="47"/>
        <v>139</v>
      </c>
      <c r="BI139" s="117">
        <f t="shared" si="53"/>
        <v>139</v>
      </c>
      <c r="BJ139" s="117" t="str">
        <f t="shared" si="54"/>
        <v>NG-Nigeria</v>
      </c>
      <c r="BK139" s="119">
        <f t="shared" si="48"/>
        <v>139</v>
      </c>
      <c r="BL139" s="119">
        <f t="shared" si="55"/>
        <v>139</v>
      </c>
      <c r="BM139" s="119" t="str">
        <f t="shared" si="56"/>
        <v>NG-Nigeria</v>
      </c>
      <c r="BN139" s="118">
        <f t="shared" si="49"/>
        <v>139</v>
      </c>
      <c r="BO139" s="118">
        <f t="shared" si="57"/>
        <v>139</v>
      </c>
      <c r="BP139" s="118" t="str">
        <f t="shared" si="58"/>
        <v>NG-Nigeria</v>
      </c>
      <c r="BQ139" s="120">
        <f t="shared" si="50"/>
        <v>139</v>
      </c>
      <c r="BR139" s="120">
        <f t="shared" si="59"/>
        <v>139</v>
      </c>
      <c r="BS139" s="120" t="str">
        <f t="shared" si="60"/>
        <v>NG-Nigeria</v>
      </c>
    </row>
    <row r="140" spans="53:71" x14ac:dyDescent="0.25">
      <c r="BA140" t="s">
        <v>314</v>
      </c>
      <c r="BC140" t="s">
        <v>624</v>
      </c>
      <c r="BD140">
        <f>ROWS($BA$1:BA140)</f>
        <v>140</v>
      </c>
      <c r="BE140" s="116">
        <f t="shared" si="46"/>
        <v>140</v>
      </c>
      <c r="BF140" s="116">
        <f t="shared" si="51"/>
        <v>140</v>
      </c>
      <c r="BG140" s="116" t="str">
        <f t="shared" si="52"/>
        <v>NI-Nicaragua</v>
      </c>
      <c r="BH140" s="117">
        <f t="shared" si="47"/>
        <v>140</v>
      </c>
      <c r="BI140" s="117">
        <f t="shared" si="53"/>
        <v>140</v>
      </c>
      <c r="BJ140" s="117" t="str">
        <f t="shared" si="54"/>
        <v>NI-Nicaragua</v>
      </c>
      <c r="BK140" s="119">
        <f t="shared" si="48"/>
        <v>140</v>
      </c>
      <c r="BL140" s="119">
        <f t="shared" si="55"/>
        <v>140</v>
      </c>
      <c r="BM140" s="119" t="str">
        <f t="shared" si="56"/>
        <v>NI-Nicaragua</v>
      </c>
      <c r="BN140" s="118">
        <f t="shared" si="49"/>
        <v>140</v>
      </c>
      <c r="BO140" s="118">
        <f t="shared" si="57"/>
        <v>140</v>
      </c>
      <c r="BP140" s="118" t="str">
        <f t="shared" si="58"/>
        <v>NI-Nicaragua</v>
      </c>
      <c r="BQ140" s="120">
        <f t="shared" si="50"/>
        <v>140</v>
      </c>
      <c r="BR140" s="120">
        <f t="shared" si="59"/>
        <v>140</v>
      </c>
      <c r="BS140" s="120" t="str">
        <f t="shared" si="60"/>
        <v>NI-Nicaragua</v>
      </c>
    </row>
    <row r="141" spans="53:71" x14ac:dyDescent="0.25">
      <c r="BA141" t="s">
        <v>315</v>
      </c>
      <c r="BC141" t="s">
        <v>625</v>
      </c>
      <c r="BD141">
        <f>ROWS($BA$1:BA141)</f>
        <v>141</v>
      </c>
      <c r="BE141" s="116">
        <f t="shared" si="46"/>
        <v>141</v>
      </c>
      <c r="BF141" s="116">
        <f t="shared" si="51"/>
        <v>141</v>
      </c>
      <c r="BG141" s="116" t="str">
        <f t="shared" si="52"/>
        <v>NL-Netherlands</v>
      </c>
      <c r="BH141" s="117">
        <f t="shared" si="47"/>
        <v>141</v>
      </c>
      <c r="BI141" s="117">
        <f t="shared" si="53"/>
        <v>141</v>
      </c>
      <c r="BJ141" s="117" t="str">
        <f t="shared" si="54"/>
        <v>NL-Netherlands</v>
      </c>
      <c r="BK141" s="119">
        <f t="shared" si="48"/>
        <v>141</v>
      </c>
      <c r="BL141" s="119">
        <f t="shared" si="55"/>
        <v>141</v>
      </c>
      <c r="BM141" s="119" t="str">
        <f t="shared" si="56"/>
        <v>NL-Netherlands</v>
      </c>
      <c r="BN141" s="118">
        <f t="shared" si="49"/>
        <v>141</v>
      </c>
      <c r="BO141" s="118">
        <f t="shared" si="57"/>
        <v>141</v>
      </c>
      <c r="BP141" s="118" t="str">
        <f t="shared" si="58"/>
        <v>NL-Netherlands</v>
      </c>
      <c r="BQ141" s="120">
        <f t="shared" si="50"/>
        <v>141</v>
      </c>
      <c r="BR141" s="120">
        <f t="shared" si="59"/>
        <v>141</v>
      </c>
      <c r="BS141" s="120" t="str">
        <f t="shared" si="60"/>
        <v>NL-Netherlands</v>
      </c>
    </row>
    <row r="142" spans="53:71" x14ac:dyDescent="0.25">
      <c r="BA142" t="s">
        <v>316</v>
      </c>
      <c r="BC142" t="s">
        <v>626</v>
      </c>
      <c r="BD142">
        <f>ROWS($BA$1:BA142)</f>
        <v>142</v>
      </c>
      <c r="BE142" s="116">
        <f t="shared" si="46"/>
        <v>142</v>
      </c>
      <c r="BF142" s="116">
        <f t="shared" si="51"/>
        <v>142</v>
      </c>
      <c r="BG142" s="116" t="str">
        <f t="shared" si="52"/>
        <v>NO-Norway</v>
      </c>
      <c r="BH142" s="117">
        <f t="shared" si="47"/>
        <v>142</v>
      </c>
      <c r="BI142" s="117">
        <f t="shared" si="53"/>
        <v>142</v>
      </c>
      <c r="BJ142" s="117" t="str">
        <f t="shared" si="54"/>
        <v>NO-Norway</v>
      </c>
      <c r="BK142" s="119">
        <f t="shared" si="48"/>
        <v>142</v>
      </c>
      <c r="BL142" s="119">
        <f t="shared" si="55"/>
        <v>142</v>
      </c>
      <c r="BM142" s="119" t="str">
        <f t="shared" si="56"/>
        <v>NO-Norway</v>
      </c>
      <c r="BN142" s="118">
        <f t="shared" si="49"/>
        <v>142</v>
      </c>
      <c r="BO142" s="118">
        <f t="shared" si="57"/>
        <v>142</v>
      </c>
      <c r="BP142" s="118" t="str">
        <f t="shared" si="58"/>
        <v>NO-Norway</v>
      </c>
      <c r="BQ142" s="120">
        <f t="shared" si="50"/>
        <v>142</v>
      </c>
      <c r="BR142" s="120">
        <f t="shared" si="59"/>
        <v>142</v>
      </c>
      <c r="BS142" s="120" t="str">
        <f t="shared" si="60"/>
        <v>NO-Norway</v>
      </c>
    </row>
    <row r="143" spans="53:71" x14ac:dyDescent="0.25">
      <c r="BA143" t="s">
        <v>317</v>
      </c>
      <c r="BC143" t="s">
        <v>627</v>
      </c>
      <c r="BD143">
        <f>ROWS($BA$1:BA143)</f>
        <v>143</v>
      </c>
      <c r="BE143" s="116">
        <f t="shared" si="46"/>
        <v>143</v>
      </c>
      <c r="BF143" s="116">
        <f t="shared" si="51"/>
        <v>143</v>
      </c>
      <c r="BG143" s="116" t="str">
        <f t="shared" si="52"/>
        <v>NP-Nepal</v>
      </c>
      <c r="BH143" s="117">
        <f t="shared" si="47"/>
        <v>143</v>
      </c>
      <c r="BI143" s="117">
        <f t="shared" si="53"/>
        <v>143</v>
      </c>
      <c r="BJ143" s="117" t="str">
        <f t="shared" si="54"/>
        <v>NP-Nepal</v>
      </c>
      <c r="BK143" s="119">
        <f t="shared" si="48"/>
        <v>143</v>
      </c>
      <c r="BL143" s="119">
        <f t="shared" si="55"/>
        <v>143</v>
      </c>
      <c r="BM143" s="119" t="str">
        <f t="shared" si="56"/>
        <v>NP-Nepal</v>
      </c>
      <c r="BN143" s="118">
        <f t="shared" si="49"/>
        <v>143</v>
      </c>
      <c r="BO143" s="118">
        <f t="shared" si="57"/>
        <v>143</v>
      </c>
      <c r="BP143" s="118" t="str">
        <f t="shared" si="58"/>
        <v>NP-Nepal</v>
      </c>
      <c r="BQ143" s="120">
        <f t="shared" si="50"/>
        <v>143</v>
      </c>
      <c r="BR143" s="120">
        <f t="shared" si="59"/>
        <v>143</v>
      </c>
      <c r="BS143" s="120" t="str">
        <f t="shared" si="60"/>
        <v>NP-Nepal</v>
      </c>
    </row>
    <row r="144" spans="53:71" x14ac:dyDescent="0.25">
      <c r="BA144" t="s">
        <v>318</v>
      </c>
      <c r="BC144" t="s">
        <v>628</v>
      </c>
      <c r="BD144">
        <f>ROWS($BA$1:BA144)</f>
        <v>144</v>
      </c>
      <c r="BE144" s="116">
        <f t="shared" si="46"/>
        <v>144</v>
      </c>
      <c r="BF144" s="116">
        <f t="shared" si="51"/>
        <v>144</v>
      </c>
      <c r="BG144" s="116" t="str">
        <f t="shared" si="52"/>
        <v>NR-Nauru</v>
      </c>
      <c r="BH144" s="117">
        <f t="shared" si="47"/>
        <v>144</v>
      </c>
      <c r="BI144" s="117">
        <f t="shared" si="53"/>
        <v>144</v>
      </c>
      <c r="BJ144" s="117" t="str">
        <f t="shared" si="54"/>
        <v>NR-Nauru</v>
      </c>
      <c r="BK144" s="119">
        <f t="shared" si="48"/>
        <v>144</v>
      </c>
      <c r="BL144" s="119">
        <f t="shared" si="55"/>
        <v>144</v>
      </c>
      <c r="BM144" s="119" t="str">
        <f t="shared" si="56"/>
        <v>NR-Nauru</v>
      </c>
      <c r="BN144" s="118">
        <f t="shared" si="49"/>
        <v>144</v>
      </c>
      <c r="BO144" s="118">
        <f t="shared" si="57"/>
        <v>144</v>
      </c>
      <c r="BP144" s="118" t="str">
        <f t="shared" si="58"/>
        <v>NR-Nauru</v>
      </c>
      <c r="BQ144" s="120">
        <f t="shared" si="50"/>
        <v>144</v>
      </c>
      <c r="BR144" s="120">
        <f t="shared" si="59"/>
        <v>144</v>
      </c>
      <c r="BS144" s="120" t="str">
        <f t="shared" si="60"/>
        <v>NR-Nauru</v>
      </c>
    </row>
    <row r="145" spans="53:71" x14ac:dyDescent="0.25">
      <c r="BA145" t="s">
        <v>319</v>
      </c>
      <c r="BC145" t="s">
        <v>629</v>
      </c>
      <c r="BD145">
        <f>ROWS($BA$1:BA145)</f>
        <v>145</v>
      </c>
      <c r="BE145" s="116">
        <f t="shared" si="46"/>
        <v>145</v>
      </c>
      <c r="BF145" s="116">
        <f t="shared" si="51"/>
        <v>145</v>
      </c>
      <c r="BG145" s="116" t="str">
        <f t="shared" si="52"/>
        <v>NU-Niue</v>
      </c>
      <c r="BH145" s="117">
        <f t="shared" si="47"/>
        <v>145</v>
      </c>
      <c r="BI145" s="117">
        <f t="shared" si="53"/>
        <v>145</v>
      </c>
      <c r="BJ145" s="117" t="str">
        <f t="shared" si="54"/>
        <v>NU-Niue</v>
      </c>
      <c r="BK145" s="119">
        <f t="shared" si="48"/>
        <v>145</v>
      </c>
      <c r="BL145" s="119">
        <f t="shared" si="55"/>
        <v>145</v>
      </c>
      <c r="BM145" s="119" t="str">
        <f t="shared" si="56"/>
        <v>NU-Niue</v>
      </c>
      <c r="BN145" s="118">
        <f t="shared" si="49"/>
        <v>145</v>
      </c>
      <c r="BO145" s="118">
        <f t="shared" si="57"/>
        <v>145</v>
      </c>
      <c r="BP145" s="118" t="str">
        <f t="shared" si="58"/>
        <v>NU-Niue</v>
      </c>
      <c r="BQ145" s="120">
        <f t="shared" si="50"/>
        <v>145</v>
      </c>
      <c r="BR145" s="120">
        <f t="shared" si="59"/>
        <v>145</v>
      </c>
      <c r="BS145" s="120" t="str">
        <f t="shared" si="60"/>
        <v>NU-Niue</v>
      </c>
    </row>
    <row r="146" spans="53:71" x14ac:dyDescent="0.25">
      <c r="BA146" t="s">
        <v>320</v>
      </c>
      <c r="BC146" t="s">
        <v>630</v>
      </c>
      <c r="BD146">
        <f>ROWS($BA$1:BA146)</f>
        <v>146</v>
      </c>
      <c r="BE146" s="116">
        <f t="shared" si="46"/>
        <v>146</v>
      </c>
      <c r="BF146" s="116">
        <f t="shared" si="51"/>
        <v>146</v>
      </c>
      <c r="BG146" s="116" t="str">
        <f t="shared" si="52"/>
        <v>NZ-New Zealand</v>
      </c>
      <c r="BH146" s="117">
        <f t="shared" si="47"/>
        <v>146</v>
      </c>
      <c r="BI146" s="117">
        <f t="shared" si="53"/>
        <v>146</v>
      </c>
      <c r="BJ146" s="117" t="str">
        <f t="shared" si="54"/>
        <v>NZ-New Zealand</v>
      </c>
      <c r="BK146" s="119">
        <f t="shared" si="48"/>
        <v>146</v>
      </c>
      <c r="BL146" s="119">
        <f t="shared" si="55"/>
        <v>146</v>
      </c>
      <c r="BM146" s="119" t="str">
        <f t="shared" si="56"/>
        <v>NZ-New Zealand</v>
      </c>
      <c r="BN146" s="118">
        <f t="shared" si="49"/>
        <v>146</v>
      </c>
      <c r="BO146" s="118">
        <f t="shared" si="57"/>
        <v>146</v>
      </c>
      <c r="BP146" s="118" t="str">
        <f t="shared" si="58"/>
        <v>NZ-New Zealand</v>
      </c>
      <c r="BQ146" s="120">
        <f t="shared" si="50"/>
        <v>146</v>
      </c>
      <c r="BR146" s="120">
        <f t="shared" si="59"/>
        <v>146</v>
      </c>
      <c r="BS146" s="120" t="str">
        <f t="shared" si="60"/>
        <v>NZ-New Zealand</v>
      </c>
    </row>
    <row r="147" spans="53:71" x14ac:dyDescent="0.25">
      <c r="BA147" t="s">
        <v>321</v>
      </c>
      <c r="BC147" t="s">
        <v>631</v>
      </c>
      <c r="BD147">
        <f>ROWS($BA$1:BA147)</f>
        <v>147</v>
      </c>
      <c r="BE147" s="116">
        <f t="shared" si="46"/>
        <v>147</v>
      </c>
      <c r="BF147" s="116">
        <f t="shared" si="51"/>
        <v>147</v>
      </c>
      <c r="BG147" s="116" t="str">
        <f t="shared" si="52"/>
        <v>OM-Oman</v>
      </c>
      <c r="BH147" s="117">
        <f t="shared" si="47"/>
        <v>147</v>
      </c>
      <c r="BI147" s="117">
        <f t="shared" si="53"/>
        <v>147</v>
      </c>
      <c r="BJ147" s="117" t="str">
        <f t="shared" si="54"/>
        <v>OM-Oman</v>
      </c>
      <c r="BK147" s="119">
        <f t="shared" si="48"/>
        <v>147</v>
      </c>
      <c r="BL147" s="119">
        <f t="shared" si="55"/>
        <v>147</v>
      </c>
      <c r="BM147" s="119" t="str">
        <f t="shared" si="56"/>
        <v>OM-Oman</v>
      </c>
      <c r="BN147" s="118">
        <f t="shared" si="49"/>
        <v>147</v>
      </c>
      <c r="BO147" s="118">
        <f t="shared" si="57"/>
        <v>147</v>
      </c>
      <c r="BP147" s="118" t="str">
        <f t="shared" si="58"/>
        <v>OM-Oman</v>
      </c>
      <c r="BQ147" s="120">
        <f t="shared" si="50"/>
        <v>147</v>
      </c>
      <c r="BR147" s="120">
        <f t="shared" si="59"/>
        <v>147</v>
      </c>
      <c r="BS147" s="120" t="str">
        <f t="shared" si="60"/>
        <v>OM-Oman</v>
      </c>
    </row>
    <row r="148" spans="53:71" x14ac:dyDescent="0.25">
      <c r="BA148" t="s">
        <v>322</v>
      </c>
      <c r="BC148" t="s">
        <v>632</v>
      </c>
      <c r="BD148">
        <f>ROWS($BA$1:BA148)</f>
        <v>148</v>
      </c>
      <c r="BE148" s="116">
        <f t="shared" si="46"/>
        <v>148</v>
      </c>
      <c r="BF148" s="116">
        <f t="shared" si="51"/>
        <v>148</v>
      </c>
      <c r="BG148" s="116" t="str">
        <f t="shared" si="52"/>
        <v>PA-Panama</v>
      </c>
      <c r="BH148" s="117">
        <f t="shared" si="47"/>
        <v>148</v>
      </c>
      <c r="BI148" s="117">
        <f t="shared" si="53"/>
        <v>148</v>
      </c>
      <c r="BJ148" s="117" t="str">
        <f t="shared" si="54"/>
        <v>PA-Panama</v>
      </c>
      <c r="BK148" s="119">
        <f t="shared" si="48"/>
        <v>148</v>
      </c>
      <c r="BL148" s="119">
        <f t="shared" si="55"/>
        <v>148</v>
      </c>
      <c r="BM148" s="119" t="str">
        <f t="shared" si="56"/>
        <v>PA-Panama</v>
      </c>
      <c r="BN148" s="118">
        <f t="shared" si="49"/>
        <v>148</v>
      </c>
      <c r="BO148" s="118">
        <f t="shared" si="57"/>
        <v>148</v>
      </c>
      <c r="BP148" s="118" t="str">
        <f t="shared" si="58"/>
        <v>PA-Panama</v>
      </c>
      <c r="BQ148" s="120">
        <f t="shared" si="50"/>
        <v>148</v>
      </c>
      <c r="BR148" s="120">
        <f t="shared" si="59"/>
        <v>148</v>
      </c>
      <c r="BS148" s="120" t="str">
        <f t="shared" si="60"/>
        <v>PA-Panama</v>
      </c>
    </row>
    <row r="149" spans="53:71" x14ac:dyDescent="0.25">
      <c r="BA149" t="s">
        <v>323</v>
      </c>
      <c r="BC149" t="s">
        <v>633</v>
      </c>
      <c r="BD149">
        <f>ROWS($BA$1:BA149)</f>
        <v>149</v>
      </c>
      <c r="BE149" s="116">
        <f t="shared" si="46"/>
        <v>149</v>
      </c>
      <c r="BF149" s="116">
        <f t="shared" si="51"/>
        <v>149</v>
      </c>
      <c r="BG149" s="116" t="str">
        <f t="shared" si="52"/>
        <v>PE-Peru</v>
      </c>
      <c r="BH149" s="117">
        <f t="shared" si="47"/>
        <v>149</v>
      </c>
      <c r="BI149" s="117">
        <f t="shared" si="53"/>
        <v>149</v>
      </c>
      <c r="BJ149" s="117" t="str">
        <f t="shared" si="54"/>
        <v>PE-Peru</v>
      </c>
      <c r="BK149" s="119">
        <f t="shared" si="48"/>
        <v>149</v>
      </c>
      <c r="BL149" s="119">
        <f t="shared" si="55"/>
        <v>149</v>
      </c>
      <c r="BM149" s="119" t="str">
        <f t="shared" si="56"/>
        <v>PE-Peru</v>
      </c>
      <c r="BN149" s="118">
        <f t="shared" si="49"/>
        <v>149</v>
      </c>
      <c r="BO149" s="118">
        <f t="shared" si="57"/>
        <v>149</v>
      </c>
      <c r="BP149" s="118" t="str">
        <f t="shared" si="58"/>
        <v>PE-Peru</v>
      </c>
      <c r="BQ149" s="120">
        <f t="shared" si="50"/>
        <v>149</v>
      </c>
      <c r="BR149" s="120">
        <f t="shared" si="59"/>
        <v>149</v>
      </c>
      <c r="BS149" s="120" t="str">
        <f t="shared" si="60"/>
        <v>PE-Peru</v>
      </c>
    </row>
    <row r="150" spans="53:71" x14ac:dyDescent="0.25">
      <c r="BA150" t="s">
        <v>324</v>
      </c>
      <c r="BC150" t="s">
        <v>634</v>
      </c>
      <c r="BD150">
        <f>ROWS($BA$1:BA150)</f>
        <v>150</v>
      </c>
      <c r="BE150" s="116">
        <f t="shared" si="46"/>
        <v>150</v>
      </c>
      <c r="BF150" s="116">
        <f t="shared" si="51"/>
        <v>150</v>
      </c>
      <c r="BG150" s="116" t="str">
        <f t="shared" si="52"/>
        <v>PF-French Polynesia</v>
      </c>
      <c r="BH150" s="117">
        <f t="shared" si="47"/>
        <v>150</v>
      </c>
      <c r="BI150" s="117">
        <f t="shared" si="53"/>
        <v>150</v>
      </c>
      <c r="BJ150" s="117" t="str">
        <f t="shared" si="54"/>
        <v>PF-French Polynesia</v>
      </c>
      <c r="BK150" s="119">
        <f t="shared" si="48"/>
        <v>150</v>
      </c>
      <c r="BL150" s="119">
        <f t="shared" si="55"/>
        <v>150</v>
      </c>
      <c r="BM150" s="119" t="str">
        <f t="shared" si="56"/>
        <v>PF-French Polynesia</v>
      </c>
      <c r="BN150" s="118">
        <f t="shared" si="49"/>
        <v>150</v>
      </c>
      <c r="BO150" s="118">
        <f t="shared" si="57"/>
        <v>150</v>
      </c>
      <c r="BP150" s="118" t="str">
        <f t="shared" si="58"/>
        <v>PF-French Polynesia</v>
      </c>
      <c r="BQ150" s="120">
        <f t="shared" si="50"/>
        <v>150</v>
      </c>
      <c r="BR150" s="120">
        <f t="shared" si="59"/>
        <v>150</v>
      </c>
      <c r="BS150" s="120" t="str">
        <f t="shared" si="60"/>
        <v>PF-French Polynesia</v>
      </c>
    </row>
    <row r="151" spans="53:71" x14ac:dyDescent="0.25">
      <c r="BA151" t="s">
        <v>325</v>
      </c>
      <c r="BC151" t="s">
        <v>635</v>
      </c>
      <c r="BD151">
        <f>ROWS($BA$1:BA151)</f>
        <v>151</v>
      </c>
      <c r="BE151" s="116">
        <f t="shared" si="46"/>
        <v>151</v>
      </c>
      <c r="BF151" s="116">
        <f t="shared" si="51"/>
        <v>151</v>
      </c>
      <c r="BG151" s="116" t="str">
        <f t="shared" si="52"/>
        <v>PG-Papua New Guinea</v>
      </c>
      <c r="BH151" s="117">
        <f t="shared" si="47"/>
        <v>151</v>
      </c>
      <c r="BI151" s="117">
        <f t="shared" si="53"/>
        <v>151</v>
      </c>
      <c r="BJ151" s="117" t="str">
        <f t="shared" si="54"/>
        <v>PG-Papua New Guinea</v>
      </c>
      <c r="BK151" s="119">
        <f t="shared" si="48"/>
        <v>151</v>
      </c>
      <c r="BL151" s="119">
        <f t="shared" si="55"/>
        <v>151</v>
      </c>
      <c r="BM151" s="119" t="str">
        <f t="shared" si="56"/>
        <v>PG-Papua New Guinea</v>
      </c>
      <c r="BN151" s="118">
        <f t="shared" si="49"/>
        <v>151</v>
      </c>
      <c r="BO151" s="118">
        <f t="shared" si="57"/>
        <v>151</v>
      </c>
      <c r="BP151" s="118" t="str">
        <f t="shared" si="58"/>
        <v>PG-Papua New Guinea</v>
      </c>
      <c r="BQ151" s="120">
        <f t="shared" si="50"/>
        <v>151</v>
      </c>
      <c r="BR151" s="120">
        <f t="shared" si="59"/>
        <v>151</v>
      </c>
      <c r="BS151" s="120" t="str">
        <f t="shared" si="60"/>
        <v>PG-Papua New Guinea</v>
      </c>
    </row>
    <row r="152" spans="53:71" x14ac:dyDescent="0.25">
      <c r="BA152" t="s">
        <v>326</v>
      </c>
      <c r="BC152" t="s">
        <v>636</v>
      </c>
      <c r="BD152">
        <f>ROWS($BA$1:BA152)</f>
        <v>152</v>
      </c>
      <c r="BE152" s="116">
        <f t="shared" si="46"/>
        <v>152</v>
      </c>
      <c r="BF152" s="116">
        <f t="shared" si="51"/>
        <v>152</v>
      </c>
      <c r="BG152" s="116" t="str">
        <f t="shared" si="52"/>
        <v>PH-Philippines</v>
      </c>
      <c r="BH152" s="117">
        <f t="shared" si="47"/>
        <v>152</v>
      </c>
      <c r="BI152" s="117">
        <f t="shared" si="53"/>
        <v>152</v>
      </c>
      <c r="BJ152" s="117" t="str">
        <f t="shared" si="54"/>
        <v>PH-Philippines</v>
      </c>
      <c r="BK152" s="119">
        <f t="shared" si="48"/>
        <v>152</v>
      </c>
      <c r="BL152" s="119">
        <f t="shared" si="55"/>
        <v>152</v>
      </c>
      <c r="BM152" s="119" t="str">
        <f t="shared" si="56"/>
        <v>PH-Philippines</v>
      </c>
      <c r="BN152" s="118">
        <f t="shared" si="49"/>
        <v>152</v>
      </c>
      <c r="BO152" s="118">
        <f t="shared" si="57"/>
        <v>152</v>
      </c>
      <c r="BP152" s="118" t="str">
        <f t="shared" si="58"/>
        <v>PH-Philippines</v>
      </c>
      <c r="BQ152" s="120">
        <f t="shared" si="50"/>
        <v>152</v>
      </c>
      <c r="BR152" s="120">
        <f t="shared" si="59"/>
        <v>152</v>
      </c>
      <c r="BS152" s="120" t="str">
        <f t="shared" si="60"/>
        <v>PH-Philippines</v>
      </c>
    </row>
    <row r="153" spans="53:71" x14ac:dyDescent="0.25">
      <c r="BA153" t="s">
        <v>327</v>
      </c>
      <c r="BC153" t="s">
        <v>637</v>
      </c>
      <c r="BD153">
        <f>ROWS($BA$1:BA153)</f>
        <v>153</v>
      </c>
      <c r="BE153" s="116">
        <f t="shared" si="46"/>
        <v>153</v>
      </c>
      <c r="BF153" s="116">
        <f t="shared" si="51"/>
        <v>153</v>
      </c>
      <c r="BG153" s="116" t="str">
        <f t="shared" si="52"/>
        <v>PK-Pakistan</v>
      </c>
      <c r="BH153" s="117">
        <f t="shared" si="47"/>
        <v>153</v>
      </c>
      <c r="BI153" s="117">
        <f t="shared" si="53"/>
        <v>153</v>
      </c>
      <c r="BJ153" s="117" t="str">
        <f t="shared" si="54"/>
        <v>PK-Pakistan</v>
      </c>
      <c r="BK153" s="119">
        <f t="shared" si="48"/>
        <v>153</v>
      </c>
      <c r="BL153" s="119">
        <f t="shared" si="55"/>
        <v>153</v>
      </c>
      <c r="BM153" s="119" t="str">
        <f t="shared" si="56"/>
        <v>PK-Pakistan</v>
      </c>
      <c r="BN153" s="118">
        <f t="shared" si="49"/>
        <v>153</v>
      </c>
      <c r="BO153" s="118">
        <f t="shared" si="57"/>
        <v>153</v>
      </c>
      <c r="BP153" s="118" t="str">
        <f t="shared" si="58"/>
        <v>PK-Pakistan</v>
      </c>
      <c r="BQ153" s="120">
        <f t="shared" si="50"/>
        <v>153</v>
      </c>
      <c r="BR153" s="120">
        <f t="shared" si="59"/>
        <v>153</v>
      </c>
      <c r="BS153" s="120" t="str">
        <f t="shared" si="60"/>
        <v>PK-Pakistan</v>
      </c>
    </row>
    <row r="154" spans="53:71" x14ac:dyDescent="0.25">
      <c r="BA154" t="s">
        <v>328</v>
      </c>
      <c r="BC154" t="s">
        <v>484</v>
      </c>
      <c r="BD154">
        <f>ROWS($BA$1:BA154)</f>
        <v>154</v>
      </c>
      <c r="BE154" s="116">
        <f t="shared" si="46"/>
        <v>154</v>
      </c>
      <c r="BF154" s="116">
        <f t="shared" si="51"/>
        <v>154</v>
      </c>
      <c r="BG154" s="116" t="str">
        <f t="shared" si="52"/>
        <v>PL-Poland</v>
      </c>
      <c r="BH154" s="117">
        <f t="shared" si="47"/>
        <v>154</v>
      </c>
      <c r="BI154" s="117">
        <f t="shared" si="53"/>
        <v>154</v>
      </c>
      <c r="BJ154" s="117" t="str">
        <f t="shared" si="54"/>
        <v>PL-Poland</v>
      </c>
      <c r="BK154" s="119">
        <f t="shared" si="48"/>
        <v>154</v>
      </c>
      <c r="BL154" s="119">
        <f t="shared" si="55"/>
        <v>154</v>
      </c>
      <c r="BM154" s="119" t="str">
        <f t="shared" si="56"/>
        <v>PL-Poland</v>
      </c>
      <c r="BN154" s="118">
        <f t="shared" si="49"/>
        <v>154</v>
      </c>
      <c r="BO154" s="118">
        <f t="shared" si="57"/>
        <v>154</v>
      </c>
      <c r="BP154" s="118" t="str">
        <f t="shared" si="58"/>
        <v>PL-Poland</v>
      </c>
      <c r="BQ154" s="120">
        <f t="shared" si="50"/>
        <v>154</v>
      </c>
      <c r="BR154" s="120">
        <f t="shared" si="59"/>
        <v>154</v>
      </c>
      <c r="BS154" s="120" t="str">
        <f t="shared" si="60"/>
        <v>PL-Poland</v>
      </c>
    </row>
    <row r="155" spans="53:71" x14ac:dyDescent="0.25">
      <c r="BA155" t="s">
        <v>329</v>
      </c>
      <c r="BC155" t="s">
        <v>638</v>
      </c>
      <c r="BD155">
        <f>ROWS($BA$1:BA155)</f>
        <v>155</v>
      </c>
      <c r="BE155" s="116">
        <f t="shared" si="46"/>
        <v>155</v>
      </c>
      <c r="BF155" s="116">
        <f t="shared" si="51"/>
        <v>155</v>
      </c>
      <c r="BG155" s="116" t="str">
        <f t="shared" si="52"/>
        <v>PM-Saint Pierre and Miquelon</v>
      </c>
      <c r="BH155" s="117">
        <f t="shared" si="47"/>
        <v>155</v>
      </c>
      <c r="BI155" s="117">
        <f t="shared" si="53"/>
        <v>155</v>
      </c>
      <c r="BJ155" s="117" t="str">
        <f t="shared" si="54"/>
        <v>PM-Saint Pierre and Miquelon</v>
      </c>
      <c r="BK155" s="119">
        <f t="shared" si="48"/>
        <v>155</v>
      </c>
      <c r="BL155" s="119">
        <f t="shared" si="55"/>
        <v>155</v>
      </c>
      <c r="BM155" s="119" t="str">
        <f t="shared" si="56"/>
        <v>PM-Saint Pierre and Miquelon</v>
      </c>
      <c r="BN155" s="118">
        <f t="shared" si="49"/>
        <v>155</v>
      </c>
      <c r="BO155" s="118">
        <f t="shared" si="57"/>
        <v>155</v>
      </c>
      <c r="BP155" s="118" t="str">
        <f t="shared" si="58"/>
        <v>PM-Saint Pierre and Miquelon</v>
      </c>
      <c r="BQ155" s="120">
        <f t="shared" si="50"/>
        <v>155</v>
      </c>
      <c r="BR155" s="120">
        <f t="shared" si="59"/>
        <v>155</v>
      </c>
      <c r="BS155" s="120" t="str">
        <f t="shared" si="60"/>
        <v>PM-Saint Pierre and Miquelon</v>
      </c>
    </row>
    <row r="156" spans="53:71" x14ac:dyDescent="0.25">
      <c r="BA156" t="s">
        <v>330</v>
      </c>
      <c r="BC156" t="s">
        <v>639</v>
      </c>
      <c r="BD156">
        <f>ROWS($BA$1:BA156)</f>
        <v>156</v>
      </c>
      <c r="BE156" s="116">
        <f t="shared" si="46"/>
        <v>156</v>
      </c>
      <c r="BF156" s="116">
        <f t="shared" si="51"/>
        <v>156</v>
      </c>
      <c r="BG156" s="116" t="str">
        <f t="shared" si="52"/>
        <v>PN-Pitcairn</v>
      </c>
      <c r="BH156" s="117">
        <f t="shared" si="47"/>
        <v>156</v>
      </c>
      <c r="BI156" s="117">
        <f t="shared" si="53"/>
        <v>156</v>
      </c>
      <c r="BJ156" s="117" t="str">
        <f t="shared" si="54"/>
        <v>PN-Pitcairn</v>
      </c>
      <c r="BK156" s="119">
        <f t="shared" si="48"/>
        <v>156</v>
      </c>
      <c r="BL156" s="119">
        <f t="shared" si="55"/>
        <v>156</v>
      </c>
      <c r="BM156" s="119" t="str">
        <f t="shared" si="56"/>
        <v>PN-Pitcairn</v>
      </c>
      <c r="BN156" s="118">
        <f t="shared" si="49"/>
        <v>156</v>
      </c>
      <c r="BO156" s="118">
        <f t="shared" si="57"/>
        <v>156</v>
      </c>
      <c r="BP156" s="118" t="str">
        <f t="shared" si="58"/>
        <v>PN-Pitcairn</v>
      </c>
      <c r="BQ156" s="120">
        <f t="shared" si="50"/>
        <v>156</v>
      </c>
      <c r="BR156" s="120">
        <f t="shared" si="59"/>
        <v>156</v>
      </c>
      <c r="BS156" s="120" t="str">
        <f t="shared" si="60"/>
        <v>PN-Pitcairn</v>
      </c>
    </row>
    <row r="157" spans="53:71" x14ac:dyDescent="0.25">
      <c r="BA157" t="s">
        <v>331</v>
      </c>
      <c r="BC157" t="s">
        <v>640</v>
      </c>
      <c r="BD157">
        <f>ROWS($BA$1:BA157)</f>
        <v>157</v>
      </c>
      <c r="BE157" s="116">
        <f t="shared" si="46"/>
        <v>157</v>
      </c>
      <c r="BF157" s="116">
        <f t="shared" si="51"/>
        <v>157</v>
      </c>
      <c r="BG157" s="116" t="str">
        <f t="shared" si="52"/>
        <v>PR-Puerto Rico</v>
      </c>
      <c r="BH157" s="117">
        <f t="shared" si="47"/>
        <v>157</v>
      </c>
      <c r="BI157" s="117">
        <f t="shared" si="53"/>
        <v>157</v>
      </c>
      <c r="BJ157" s="117" t="str">
        <f t="shared" si="54"/>
        <v>PR-Puerto Rico</v>
      </c>
      <c r="BK157" s="119">
        <f t="shared" si="48"/>
        <v>157</v>
      </c>
      <c r="BL157" s="119">
        <f t="shared" si="55"/>
        <v>157</v>
      </c>
      <c r="BM157" s="119" t="str">
        <f t="shared" si="56"/>
        <v>PR-Puerto Rico</v>
      </c>
      <c r="BN157" s="118">
        <f t="shared" si="49"/>
        <v>157</v>
      </c>
      <c r="BO157" s="118">
        <f t="shared" si="57"/>
        <v>157</v>
      </c>
      <c r="BP157" s="118" t="str">
        <f t="shared" si="58"/>
        <v>PR-Puerto Rico</v>
      </c>
      <c r="BQ157" s="120">
        <f t="shared" si="50"/>
        <v>157</v>
      </c>
      <c r="BR157" s="120">
        <f t="shared" si="59"/>
        <v>157</v>
      </c>
      <c r="BS157" s="120" t="str">
        <f t="shared" si="60"/>
        <v>PR-Puerto Rico</v>
      </c>
    </row>
    <row r="158" spans="53:71" x14ac:dyDescent="0.25">
      <c r="BA158" t="s">
        <v>332</v>
      </c>
      <c r="BC158" t="s">
        <v>641</v>
      </c>
      <c r="BD158">
        <f>ROWS($BA$1:BA158)</f>
        <v>158</v>
      </c>
      <c r="BE158" s="116">
        <f t="shared" si="46"/>
        <v>158</v>
      </c>
      <c r="BF158" s="116">
        <f t="shared" si="51"/>
        <v>158</v>
      </c>
      <c r="BG158" s="116" t="str">
        <f t="shared" si="52"/>
        <v>PS-Palestine, State of</v>
      </c>
      <c r="BH158" s="117">
        <f t="shared" si="47"/>
        <v>158</v>
      </c>
      <c r="BI158" s="117">
        <f t="shared" si="53"/>
        <v>158</v>
      </c>
      <c r="BJ158" s="117" t="str">
        <f t="shared" si="54"/>
        <v>PS-Palestine, State of</v>
      </c>
      <c r="BK158" s="119">
        <f t="shared" si="48"/>
        <v>158</v>
      </c>
      <c r="BL158" s="119">
        <f t="shared" si="55"/>
        <v>158</v>
      </c>
      <c r="BM158" s="119" t="str">
        <f t="shared" si="56"/>
        <v>PS-Palestine, State of</v>
      </c>
      <c r="BN158" s="118">
        <f t="shared" si="49"/>
        <v>158</v>
      </c>
      <c r="BO158" s="118">
        <f t="shared" si="57"/>
        <v>158</v>
      </c>
      <c r="BP158" s="118" t="str">
        <f t="shared" si="58"/>
        <v>PS-Palestine, State of</v>
      </c>
      <c r="BQ158" s="120">
        <f t="shared" si="50"/>
        <v>158</v>
      </c>
      <c r="BR158" s="120">
        <f t="shared" si="59"/>
        <v>158</v>
      </c>
      <c r="BS158" s="120" t="str">
        <f t="shared" si="60"/>
        <v>PS-Palestine, State of</v>
      </c>
    </row>
    <row r="159" spans="53:71" x14ac:dyDescent="0.25">
      <c r="BA159" t="s">
        <v>333</v>
      </c>
      <c r="BC159" t="s">
        <v>642</v>
      </c>
      <c r="BD159">
        <f>ROWS($BA$1:BA159)</f>
        <v>159</v>
      </c>
      <c r="BE159" s="116">
        <f t="shared" si="46"/>
        <v>159</v>
      </c>
      <c r="BF159" s="116">
        <f t="shared" si="51"/>
        <v>159</v>
      </c>
      <c r="BG159" s="116" t="str">
        <f t="shared" si="52"/>
        <v>PT-Portugal</v>
      </c>
      <c r="BH159" s="117">
        <f t="shared" si="47"/>
        <v>159</v>
      </c>
      <c r="BI159" s="117">
        <f t="shared" si="53"/>
        <v>159</v>
      </c>
      <c r="BJ159" s="117" t="str">
        <f t="shared" si="54"/>
        <v>PT-Portugal</v>
      </c>
      <c r="BK159" s="119">
        <f t="shared" si="48"/>
        <v>159</v>
      </c>
      <c r="BL159" s="119">
        <f t="shared" si="55"/>
        <v>159</v>
      </c>
      <c r="BM159" s="119" t="str">
        <f t="shared" si="56"/>
        <v>PT-Portugal</v>
      </c>
      <c r="BN159" s="118">
        <f t="shared" si="49"/>
        <v>159</v>
      </c>
      <c r="BO159" s="118">
        <f t="shared" si="57"/>
        <v>159</v>
      </c>
      <c r="BP159" s="118" t="str">
        <f t="shared" si="58"/>
        <v>PT-Portugal</v>
      </c>
      <c r="BQ159" s="120">
        <f t="shared" si="50"/>
        <v>159</v>
      </c>
      <c r="BR159" s="120">
        <f t="shared" si="59"/>
        <v>159</v>
      </c>
      <c r="BS159" s="120" t="str">
        <f t="shared" si="60"/>
        <v>PT-Portugal</v>
      </c>
    </row>
    <row r="160" spans="53:71" x14ac:dyDescent="0.25">
      <c r="BA160" t="s">
        <v>334</v>
      </c>
      <c r="BC160" t="s">
        <v>643</v>
      </c>
      <c r="BD160">
        <f>ROWS($BA$1:BA160)</f>
        <v>160</v>
      </c>
      <c r="BE160" s="116">
        <f t="shared" si="46"/>
        <v>160</v>
      </c>
      <c r="BF160" s="116">
        <f t="shared" si="51"/>
        <v>160</v>
      </c>
      <c r="BG160" s="116" t="str">
        <f t="shared" si="52"/>
        <v>PW-Palau</v>
      </c>
      <c r="BH160" s="117">
        <f t="shared" si="47"/>
        <v>160</v>
      </c>
      <c r="BI160" s="117">
        <f t="shared" si="53"/>
        <v>160</v>
      </c>
      <c r="BJ160" s="117" t="str">
        <f t="shared" si="54"/>
        <v>PW-Palau</v>
      </c>
      <c r="BK160" s="119">
        <f t="shared" si="48"/>
        <v>160</v>
      </c>
      <c r="BL160" s="119">
        <f t="shared" si="55"/>
        <v>160</v>
      </c>
      <c r="BM160" s="119" t="str">
        <f t="shared" si="56"/>
        <v>PW-Palau</v>
      </c>
      <c r="BN160" s="118">
        <f t="shared" si="49"/>
        <v>160</v>
      </c>
      <c r="BO160" s="118">
        <f t="shared" si="57"/>
        <v>160</v>
      </c>
      <c r="BP160" s="118" t="str">
        <f t="shared" si="58"/>
        <v>PW-Palau</v>
      </c>
      <c r="BQ160" s="120">
        <f t="shared" si="50"/>
        <v>160</v>
      </c>
      <c r="BR160" s="120">
        <f t="shared" si="59"/>
        <v>160</v>
      </c>
      <c r="BS160" s="120" t="str">
        <f t="shared" si="60"/>
        <v>PW-Palau</v>
      </c>
    </row>
    <row r="161" spans="53:71" x14ac:dyDescent="0.25">
      <c r="BA161" t="s">
        <v>335</v>
      </c>
      <c r="BC161" t="s">
        <v>644</v>
      </c>
      <c r="BD161">
        <f>ROWS($BA$1:BA161)</f>
        <v>161</v>
      </c>
      <c r="BE161" s="116">
        <f t="shared" si="46"/>
        <v>161</v>
      </c>
      <c r="BF161" s="116">
        <f t="shared" si="51"/>
        <v>161</v>
      </c>
      <c r="BG161" s="116" t="str">
        <f t="shared" si="52"/>
        <v>PY-Paraguay</v>
      </c>
      <c r="BH161" s="117">
        <f t="shared" si="47"/>
        <v>161</v>
      </c>
      <c r="BI161" s="117">
        <f t="shared" si="53"/>
        <v>161</v>
      </c>
      <c r="BJ161" s="117" t="str">
        <f t="shared" si="54"/>
        <v>PY-Paraguay</v>
      </c>
      <c r="BK161" s="119">
        <f t="shared" si="48"/>
        <v>161</v>
      </c>
      <c r="BL161" s="119">
        <f t="shared" si="55"/>
        <v>161</v>
      </c>
      <c r="BM161" s="119" t="str">
        <f t="shared" si="56"/>
        <v>PY-Paraguay</v>
      </c>
      <c r="BN161" s="118">
        <f t="shared" si="49"/>
        <v>161</v>
      </c>
      <c r="BO161" s="118">
        <f t="shared" si="57"/>
        <v>161</v>
      </c>
      <c r="BP161" s="118" t="str">
        <f t="shared" si="58"/>
        <v>PY-Paraguay</v>
      </c>
      <c r="BQ161" s="120">
        <f t="shared" si="50"/>
        <v>161</v>
      </c>
      <c r="BR161" s="120">
        <f t="shared" si="59"/>
        <v>161</v>
      </c>
      <c r="BS161" s="120" t="str">
        <f t="shared" si="60"/>
        <v>PY-Paraguay</v>
      </c>
    </row>
    <row r="162" spans="53:71" x14ac:dyDescent="0.25">
      <c r="BA162" t="s">
        <v>336</v>
      </c>
      <c r="BC162" t="s">
        <v>645</v>
      </c>
      <c r="BD162">
        <f>ROWS($BA$1:BA162)</f>
        <v>162</v>
      </c>
      <c r="BE162" s="116">
        <f t="shared" si="46"/>
        <v>162</v>
      </c>
      <c r="BF162" s="116">
        <f t="shared" si="51"/>
        <v>162</v>
      </c>
      <c r="BG162" s="116" t="str">
        <f t="shared" si="52"/>
        <v>QA-Qatar</v>
      </c>
      <c r="BH162" s="117">
        <f t="shared" si="47"/>
        <v>162</v>
      </c>
      <c r="BI162" s="117">
        <f t="shared" si="53"/>
        <v>162</v>
      </c>
      <c r="BJ162" s="117" t="str">
        <f t="shared" si="54"/>
        <v>QA-Qatar</v>
      </c>
      <c r="BK162" s="119">
        <f t="shared" si="48"/>
        <v>162</v>
      </c>
      <c r="BL162" s="119">
        <f t="shared" si="55"/>
        <v>162</v>
      </c>
      <c r="BM162" s="119" t="str">
        <f t="shared" si="56"/>
        <v>QA-Qatar</v>
      </c>
      <c r="BN162" s="118">
        <f t="shared" si="49"/>
        <v>162</v>
      </c>
      <c r="BO162" s="118">
        <f t="shared" si="57"/>
        <v>162</v>
      </c>
      <c r="BP162" s="118" t="str">
        <f t="shared" si="58"/>
        <v>QA-Qatar</v>
      </c>
      <c r="BQ162" s="120">
        <f t="shared" si="50"/>
        <v>162</v>
      </c>
      <c r="BR162" s="120">
        <f t="shared" si="59"/>
        <v>162</v>
      </c>
      <c r="BS162" s="120" t="str">
        <f t="shared" si="60"/>
        <v>QA-Qatar</v>
      </c>
    </row>
    <row r="163" spans="53:71" x14ac:dyDescent="0.25">
      <c r="BA163" t="s">
        <v>337</v>
      </c>
      <c r="BC163" t="s">
        <v>646</v>
      </c>
      <c r="BD163">
        <f>ROWS($BA$1:BA163)</f>
        <v>163</v>
      </c>
      <c r="BE163" s="116">
        <f t="shared" si="46"/>
        <v>163</v>
      </c>
      <c r="BF163" s="116">
        <f t="shared" si="51"/>
        <v>163</v>
      </c>
      <c r="BG163" s="116" t="str">
        <f t="shared" si="52"/>
        <v>RE-Reunion</v>
      </c>
      <c r="BH163" s="117">
        <f t="shared" si="47"/>
        <v>163</v>
      </c>
      <c r="BI163" s="117">
        <f t="shared" si="53"/>
        <v>163</v>
      </c>
      <c r="BJ163" s="117" t="str">
        <f t="shared" si="54"/>
        <v>RE-Reunion</v>
      </c>
      <c r="BK163" s="119">
        <f t="shared" si="48"/>
        <v>163</v>
      </c>
      <c r="BL163" s="119">
        <f t="shared" si="55"/>
        <v>163</v>
      </c>
      <c r="BM163" s="119" t="str">
        <f t="shared" si="56"/>
        <v>RE-Reunion</v>
      </c>
      <c r="BN163" s="118">
        <f t="shared" si="49"/>
        <v>163</v>
      </c>
      <c r="BO163" s="118">
        <f t="shared" si="57"/>
        <v>163</v>
      </c>
      <c r="BP163" s="118" t="str">
        <f t="shared" si="58"/>
        <v>RE-Reunion</v>
      </c>
      <c r="BQ163" s="120">
        <f t="shared" si="50"/>
        <v>163</v>
      </c>
      <c r="BR163" s="120">
        <f t="shared" si="59"/>
        <v>163</v>
      </c>
      <c r="BS163" s="120" t="str">
        <f t="shared" si="60"/>
        <v>RE-Reunion</v>
      </c>
    </row>
    <row r="164" spans="53:71" x14ac:dyDescent="0.25">
      <c r="BA164" t="s">
        <v>338</v>
      </c>
      <c r="BC164" t="s">
        <v>647</v>
      </c>
      <c r="BD164">
        <f>ROWS($BA$1:BA164)</f>
        <v>164</v>
      </c>
      <c r="BE164" s="116">
        <f t="shared" si="46"/>
        <v>164</v>
      </c>
      <c r="BF164" s="116">
        <f t="shared" si="51"/>
        <v>164</v>
      </c>
      <c r="BG164" s="116" t="str">
        <f t="shared" si="52"/>
        <v>RO-Romania</v>
      </c>
      <c r="BH164" s="117">
        <f t="shared" si="47"/>
        <v>164</v>
      </c>
      <c r="BI164" s="117">
        <f t="shared" si="53"/>
        <v>164</v>
      </c>
      <c r="BJ164" s="117" t="str">
        <f t="shared" si="54"/>
        <v>RO-Romania</v>
      </c>
      <c r="BK164" s="119">
        <f t="shared" si="48"/>
        <v>164</v>
      </c>
      <c r="BL164" s="119">
        <f t="shared" si="55"/>
        <v>164</v>
      </c>
      <c r="BM164" s="119" t="str">
        <f t="shared" si="56"/>
        <v>RO-Romania</v>
      </c>
      <c r="BN164" s="118">
        <f t="shared" si="49"/>
        <v>164</v>
      </c>
      <c r="BO164" s="118">
        <f t="shared" si="57"/>
        <v>164</v>
      </c>
      <c r="BP164" s="118" t="str">
        <f t="shared" si="58"/>
        <v>RO-Romania</v>
      </c>
      <c r="BQ164" s="120">
        <f t="shared" si="50"/>
        <v>164</v>
      </c>
      <c r="BR164" s="120">
        <f t="shared" si="59"/>
        <v>164</v>
      </c>
      <c r="BS164" s="120" t="str">
        <f t="shared" si="60"/>
        <v>RO-Romania</v>
      </c>
    </row>
    <row r="165" spans="53:71" x14ac:dyDescent="0.25">
      <c r="BA165" t="s">
        <v>339</v>
      </c>
      <c r="BC165" t="s">
        <v>648</v>
      </c>
      <c r="BD165">
        <f>ROWS($BA$1:BA165)</f>
        <v>165</v>
      </c>
      <c r="BE165" s="116">
        <f t="shared" si="46"/>
        <v>165</v>
      </c>
      <c r="BF165" s="116">
        <f t="shared" si="51"/>
        <v>165</v>
      </c>
      <c r="BG165" s="116" t="str">
        <f t="shared" si="52"/>
        <v>RU-Russian Federation</v>
      </c>
      <c r="BH165" s="117">
        <f t="shared" si="47"/>
        <v>165</v>
      </c>
      <c r="BI165" s="117">
        <f t="shared" si="53"/>
        <v>165</v>
      </c>
      <c r="BJ165" s="117" t="str">
        <f t="shared" si="54"/>
        <v>RU-Russian Federation</v>
      </c>
      <c r="BK165" s="119">
        <f t="shared" si="48"/>
        <v>165</v>
      </c>
      <c r="BL165" s="119">
        <f t="shared" si="55"/>
        <v>165</v>
      </c>
      <c r="BM165" s="119" t="str">
        <f t="shared" si="56"/>
        <v>RU-Russian Federation</v>
      </c>
      <c r="BN165" s="118">
        <f t="shared" si="49"/>
        <v>165</v>
      </c>
      <c r="BO165" s="118">
        <f t="shared" si="57"/>
        <v>165</v>
      </c>
      <c r="BP165" s="118" t="str">
        <f t="shared" si="58"/>
        <v>RU-Russian Federation</v>
      </c>
      <c r="BQ165" s="120">
        <f t="shared" si="50"/>
        <v>165</v>
      </c>
      <c r="BR165" s="120">
        <f t="shared" si="59"/>
        <v>165</v>
      </c>
      <c r="BS165" s="120" t="str">
        <f t="shared" si="60"/>
        <v>RU-Russian Federation</v>
      </c>
    </row>
    <row r="166" spans="53:71" x14ac:dyDescent="0.25">
      <c r="BA166" t="s">
        <v>340</v>
      </c>
      <c r="BC166" t="s">
        <v>649</v>
      </c>
      <c r="BD166">
        <f>ROWS($BA$1:BA166)</f>
        <v>166</v>
      </c>
      <c r="BE166" s="116">
        <f t="shared" si="46"/>
        <v>166</v>
      </c>
      <c r="BF166" s="116">
        <f t="shared" si="51"/>
        <v>166</v>
      </c>
      <c r="BG166" s="116" t="str">
        <f t="shared" si="52"/>
        <v>RW-Rwanda</v>
      </c>
      <c r="BH166" s="117">
        <f t="shared" si="47"/>
        <v>166</v>
      </c>
      <c r="BI166" s="117">
        <f t="shared" si="53"/>
        <v>166</v>
      </c>
      <c r="BJ166" s="117" t="str">
        <f t="shared" si="54"/>
        <v>RW-Rwanda</v>
      </c>
      <c r="BK166" s="119">
        <f t="shared" si="48"/>
        <v>166</v>
      </c>
      <c r="BL166" s="119">
        <f t="shared" si="55"/>
        <v>166</v>
      </c>
      <c r="BM166" s="119" t="str">
        <f t="shared" si="56"/>
        <v>RW-Rwanda</v>
      </c>
      <c r="BN166" s="118">
        <f t="shared" si="49"/>
        <v>166</v>
      </c>
      <c r="BO166" s="118">
        <f t="shared" si="57"/>
        <v>166</v>
      </c>
      <c r="BP166" s="118" t="str">
        <f t="shared" si="58"/>
        <v>RW-Rwanda</v>
      </c>
      <c r="BQ166" s="120">
        <f t="shared" si="50"/>
        <v>166</v>
      </c>
      <c r="BR166" s="120">
        <f t="shared" si="59"/>
        <v>166</v>
      </c>
      <c r="BS166" s="120" t="str">
        <f t="shared" si="60"/>
        <v>RW-Rwanda</v>
      </c>
    </row>
    <row r="167" spans="53:71" x14ac:dyDescent="0.25">
      <c r="BA167" t="s">
        <v>341</v>
      </c>
      <c r="BC167" t="s">
        <v>650</v>
      </c>
      <c r="BD167">
        <f>ROWS($BA$1:BA167)</f>
        <v>167</v>
      </c>
      <c r="BE167" s="116">
        <f t="shared" si="46"/>
        <v>167</v>
      </c>
      <c r="BF167" s="116">
        <f t="shared" si="51"/>
        <v>167</v>
      </c>
      <c r="BG167" s="116" t="str">
        <f t="shared" si="52"/>
        <v>SA-Saudi Arabia</v>
      </c>
      <c r="BH167" s="117">
        <f t="shared" si="47"/>
        <v>167</v>
      </c>
      <c r="BI167" s="117">
        <f t="shared" si="53"/>
        <v>167</v>
      </c>
      <c r="BJ167" s="117" t="str">
        <f t="shared" si="54"/>
        <v>SA-Saudi Arabia</v>
      </c>
      <c r="BK167" s="119">
        <f t="shared" si="48"/>
        <v>167</v>
      </c>
      <c r="BL167" s="119">
        <f t="shared" si="55"/>
        <v>167</v>
      </c>
      <c r="BM167" s="119" t="str">
        <f t="shared" si="56"/>
        <v>SA-Saudi Arabia</v>
      </c>
      <c r="BN167" s="118">
        <f t="shared" si="49"/>
        <v>167</v>
      </c>
      <c r="BO167" s="118">
        <f t="shared" si="57"/>
        <v>167</v>
      </c>
      <c r="BP167" s="118" t="str">
        <f t="shared" si="58"/>
        <v>SA-Saudi Arabia</v>
      </c>
      <c r="BQ167" s="120">
        <f t="shared" si="50"/>
        <v>167</v>
      </c>
      <c r="BR167" s="120">
        <f t="shared" si="59"/>
        <v>167</v>
      </c>
      <c r="BS167" s="120" t="str">
        <f t="shared" si="60"/>
        <v>SA-Saudi Arabia</v>
      </c>
    </row>
    <row r="168" spans="53:71" x14ac:dyDescent="0.25">
      <c r="BA168" t="s">
        <v>342</v>
      </c>
      <c r="BC168" t="s">
        <v>651</v>
      </c>
      <c r="BD168">
        <f>ROWS($BA$1:BA168)</f>
        <v>168</v>
      </c>
      <c r="BE168" s="116">
        <f t="shared" si="46"/>
        <v>168</v>
      </c>
      <c r="BF168" s="116">
        <f t="shared" si="51"/>
        <v>168</v>
      </c>
      <c r="BG168" s="116" t="str">
        <f t="shared" si="52"/>
        <v>SB-Solomon Islands</v>
      </c>
      <c r="BH168" s="117">
        <f t="shared" si="47"/>
        <v>168</v>
      </c>
      <c r="BI168" s="117">
        <f t="shared" si="53"/>
        <v>168</v>
      </c>
      <c r="BJ168" s="117" t="str">
        <f t="shared" si="54"/>
        <v>SB-Solomon Islands</v>
      </c>
      <c r="BK168" s="119">
        <f t="shared" si="48"/>
        <v>168</v>
      </c>
      <c r="BL168" s="119">
        <f t="shared" si="55"/>
        <v>168</v>
      </c>
      <c r="BM168" s="119" t="str">
        <f t="shared" si="56"/>
        <v>SB-Solomon Islands</v>
      </c>
      <c r="BN168" s="118">
        <f t="shared" si="49"/>
        <v>168</v>
      </c>
      <c r="BO168" s="118">
        <f t="shared" si="57"/>
        <v>168</v>
      </c>
      <c r="BP168" s="118" t="str">
        <f t="shared" si="58"/>
        <v>SB-Solomon Islands</v>
      </c>
      <c r="BQ168" s="120">
        <f t="shared" si="50"/>
        <v>168</v>
      </c>
      <c r="BR168" s="120">
        <f t="shared" si="59"/>
        <v>168</v>
      </c>
      <c r="BS168" s="120" t="str">
        <f t="shared" si="60"/>
        <v>SB-Solomon Islands</v>
      </c>
    </row>
    <row r="169" spans="53:71" x14ac:dyDescent="0.25">
      <c r="BA169" t="s">
        <v>343</v>
      </c>
      <c r="BC169" t="s">
        <v>652</v>
      </c>
      <c r="BD169">
        <f>ROWS($BA$1:BA169)</f>
        <v>169</v>
      </c>
      <c r="BE169" s="116">
        <f t="shared" si="46"/>
        <v>169</v>
      </c>
      <c r="BF169" s="116">
        <f t="shared" si="51"/>
        <v>169</v>
      </c>
      <c r="BG169" s="116" t="str">
        <f t="shared" si="52"/>
        <v>SC-Seychelles</v>
      </c>
      <c r="BH169" s="117">
        <f t="shared" si="47"/>
        <v>169</v>
      </c>
      <c r="BI169" s="117">
        <f t="shared" si="53"/>
        <v>169</v>
      </c>
      <c r="BJ169" s="117" t="str">
        <f t="shared" si="54"/>
        <v>SC-Seychelles</v>
      </c>
      <c r="BK169" s="119">
        <f t="shared" si="48"/>
        <v>169</v>
      </c>
      <c r="BL169" s="119">
        <f t="shared" si="55"/>
        <v>169</v>
      </c>
      <c r="BM169" s="119" t="str">
        <f t="shared" si="56"/>
        <v>SC-Seychelles</v>
      </c>
      <c r="BN169" s="118">
        <f t="shared" si="49"/>
        <v>169</v>
      </c>
      <c r="BO169" s="118">
        <f t="shared" si="57"/>
        <v>169</v>
      </c>
      <c r="BP169" s="118" t="str">
        <f t="shared" si="58"/>
        <v>SC-Seychelles</v>
      </c>
      <c r="BQ169" s="120">
        <f t="shared" si="50"/>
        <v>169</v>
      </c>
      <c r="BR169" s="120">
        <f t="shared" si="59"/>
        <v>169</v>
      </c>
      <c r="BS169" s="120" t="str">
        <f t="shared" si="60"/>
        <v>SC-Seychelles</v>
      </c>
    </row>
    <row r="170" spans="53:71" x14ac:dyDescent="0.25">
      <c r="BA170" t="s">
        <v>344</v>
      </c>
      <c r="BC170" t="s">
        <v>653</v>
      </c>
      <c r="BD170">
        <f>ROWS($BA$1:BA170)</f>
        <v>170</v>
      </c>
      <c r="BE170" s="116">
        <f t="shared" si="46"/>
        <v>170</v>
      </c>
      <c r="BF170" s="116">
        <f t="shared" si="51"/>
        <v>170</v>
      </c>
      <c r="BG170" s="116" t="str">
        <f t="shared" si="52"/>
        <v>SD-Sudan</v>
      </c>
      <c r="BH170" s="117">
        <f t="shared" si="47"/>
        <v>170</v>
      </c>
      <c r="BI170" s="117">
        <f t="shared" si="53"/>
        <v>170</v>
      </c>
      <c r="BJ170" s="117" t="str">
        <f t="shared" si="54"/>
        <v>SD-Sudan</v>
      </c>
      <c r="BK170" s="119">
        <f t="shared" si="48"/>
        <v>170</v>
      </c>
      <c r="BL170" s="119">
        <f t="shared" si="55"/>
        <v>170</v>
      </c>
      <c r="BM170" s="119" t="str">
        <f t="shared" si="56"/>
        <v>SD-Sudan</v>
      </c>
      <c r="BN170" s="118">
        <f t="shared" si="49"/>
        <v>170</v>
      </c>
      <c r="BO170" s="118">
        <f t="shared" si="57"/>
        <v>170</v>
      </c>
      <c r="BP170" s="118" t="str">
        <f t="shared" si="58"/>
        <v>SD-Sudan</v>
      </c>
      <c r="BQ170" s="120">
        <f t="shared" si="50"/>
        <v>170</v>
      </c>
      <c r="BR170" s="120">
        <f t="shared" si="59"/>
        <v>170</v>
      </c>
      <c r="BS170" s="120" t="str">
        <f t="shared" si="60"/>
        <v>SD-Sudan</v>
      </c>
    </row>
    <row r="171" spans="53:71" x14ac:dyDescent="0.25">
      <c r="BA171" t="s">
        <v>345</v>
      </c>
      <c r="BC171" t="s">
        <v>654</v>
      </c>
      <c r="BD171">
        <f>ROWS($BA$1:BA171)</f>
        <v>171</v>
      </c>
      <c r="BE171" s="116">
        <f t="shared" si="46"/>
        <v>171</v>
      </c>
      <c r="BF171" s="116">
        <f t="shared" si="51"/>
        <v>171</v>
      </c>
      <c r="BG171" s="116" t="str">
        <f t="shared" si="52"/>
        <v>SE-Sweden</v>
      </c>
      <c r="BH171" s="117">
        <f t="shared" si="47"/>
        <v>171</v>
      </c>
      <c r="BI171" s="117">
        <f t="shared" si="53"/>
        <v>171</v>
      </c>
      <c r="BJ171" s="117" t="str">
        <f t="shared" si="54"/>
        <v>SE-Sweden</v>
      </c>
      <c r="BK171" s="119">
        <f t="shared" si="48"/>
        <v>171</v>
      </c>
      <c r="BL171" s="119">
        <f t="shared" si="55"/>
        <v>171</v>
      </c>
      <c r="BM171" s="119" t="str">
        <f t="shared" si="56"/>
        <v>SE-Sweden</v>
      </c>
      <c r="BN171" s="118">
        <f t="shared" si="49"/>
        <v>171</v>
      </c>
      <c r="BO171" s="118">
        <f t="shared" si="57"/>
        <v>171</v>
      </c>
      <c r="BP171" s="118" t="str">
        <f t="shared" si="58"/>
        <v>SE-Sweden</v>
      </c>
      <c r="BQ171" s="120">
        <f t="shared" si="50"/>
        <v>171</v>
      </c>
      <c r="BR171" s="120">
        <f t="shared" si="59"/>
        <v>171</v>
      </c>
      <c r="BS171" s="120" t="str">
        <f t="shared" si="60"/>
        <v>SE-Sweden</v>
      </c>
    </row>
    <row r="172" spans="53:71" x14ac:dyDescent="0.25">
      <c r="BA172" t="s">
        <v>346</v>
      </c>
      <c r="BC172" t="s">
        <v>655</v>
      </c>
      <c r="BD172">
        <f>ROWS($BA$1:BA172)</f>
        <v>172</v>
      </c>
      <c r="BE172" s="116">
        <f t="shared" si="46"/>
        <v>172</v>
      </c>
      <c r="BF172" s="116">
        <f t="shared" si="51"/>
        <v>172</v>
      </c>
      <c r="BG172" s="116" t="str">
        <f t="shared" si="52"/>
        <v>SG-Singapore</v>
      </c>
      <c r="BH172" s="117">
        <f t="shared" si="47"/>
        <v>172</v>
      </c>
      <c r="BI172" s="117">
        <f t="shared" si="53"/>
        <v>172</v>
      </c>
      <c r="BJ172" s="117" t="str">
        <f t="shared" si="54"/>
        <v>SG-Singapore</v>
      </c>
      <c r="BK172" s="119">
        <f t="shared" si="48"/>
        <v>172</v>
      </c>
      <c r="BL172" s="119">
        <f t="shared" si="55"/>
        <v>172</v>
      </c>
      <c r="BM172" s="119" t="str">
        <f t="shared" si="56"/>
        <v>SG-Singapore</v>
      </c>
      <c r="BN172" s="118">
        <f t="shared" si="49"/>
        <v>172</v>
      </c>
      <c r="BO172" s="118">
        <f t="shared" si="57"/>
        <v>172</v>
      </c>
      <c r="BP172" s="118" t="str">
        <f t="shared" si="58"/>
        <v>SG-Singapore</v>
      </c>
      <c r="BQ172" s="120">
        <f t="shared" si="50"/>
        <v>172</v>
      </c>
      <c r="BR172" s="120">
        <f t="shared" si="59"/>
        <v>172</v>
      </c>
      <c r="BS172" s="120" t="str">
        <f t="shared" si="60"/>
        <v>SG-Singapore</v>
      </c>
    </row>
    <row r="173" spans="53:71" x14ac:dyDescent="0.25">
      <c r="BA173" t="s">
        <v>347</v>
      </c>
      <c r="BC173" t="s">
        <v>656</v>
      </c>
      <c r="BD173">
        <f>ROWS($BA$1:BA173)</f>
        <v>173</v>
      </c>
      <c r="BE173" s="116">
        <f t="shared" si="46"/>
        <v>173</v>
      </c>
      <c r="BF173" s="116">
        <f t="shared" si="51"/>
        <v>173</v>
      </c>
      <c r="BG173" s="116" t="str">
        <f t="shared" si="52"/>
        <v>SH-Saint Helena, Ascension and Tristan da Cunha</v>
      </c>
      <c r="BH173" s="117">
        <f t="shared" si="47"/>
        <v>173</v>
      </c>
      <c r="BI173" s="117">
        <f t="shared" si="53"/>
        <v>173</v>
      </c>
      <c r="BJ173" s="117" t="str">
        <f t="shared" si="54"/>
        <v>SH-Saint Helena, Ascension and Tristan da Cunha</v>
      </c>
      <c r="BK173" s="119">
        <f t="shared" si="48"/>
        <v>173</v>
      </c>
      <c r="BL173" s="119">
        <f t="shared" si="55"/>
        <v>173</v>
      </c>
      <c r="BM173" s="119" t="str">
        <f t="shared" si="56"/>
        <v>SH-Saint Helena, Ascension and Tristan da Cunha</v>
      </c>
      <c r="BN173" s="118">
        <f t="shared" si="49"/>
        <v>173</v>
      </c>
      <c r="BO173" s="118">
        <f t="shared" si="57"/>
        <v>173</v>
      </c>
      <c r="BP173" s="118" t="str">
        <f t="shared" si="58"/>
        <v>SH-Saint Helena, Ascension and Tristan da Cunha</v>
      </c>
      <c r="BQ173" s="120">
        <f t="shared" si="50"/>
        <v>173</v>
      </c>
      <c r="BR173" s="120">
        <f t="shared" si="59"/>
        <v>173</v>
      </c>
      <c r="BS173" s="120" t="str">
        <f t="shared" si="60"/>
        <v>SH-Saint Helena, Ascension and Tristan da Cunha</v>
      </c>
    </row>
    <row r="174" spans="53:71" x14ac:dyDescent="0.25">
      <c r="BA174" t="s">
        <v>348</v>
      </c>
      <c r="BC174" t="s">
        <v>657</v>
      </c>
      <c r="BD174">
        <f>ROWS($BA$1:BA174)</f>
        <v>174</v>
      </c>
      <c r="BE174" s="116">
        <f t="shared" ref="BE174:BE237" si="61">IF(ISNUMBER(SEARCH(ListPIlietybe,BA174,1)),BD174,"")</f>
        <v>174</v>
      </c>
      <c r="BF174" s="116">
        <f t="shared" si="51"/>
        <v>174</v>
      </c>
      <c r="BG174" s="116" t="str">
        <f t="shared" si="52"/>
        <v>SI-Slovenia</v>
      </c>
      <c r="BH174" s="117">
        <f t="shared" ref="BH174:BH238" si="62">IF(ISNUMBER(SEARCH(LISTKILME,BA174,1)),BD174,"")</f>
        <v>174</v>
      </c>
      <c r="BI174" s="117">
        <f t="shared" si="53"/>
        <v>174</v>
      </c>
      <c r="BJ174" s="117" t="str">
        <f t="shared" si="54"/>
        <v>SI-Slovenia</v>
      </c>
      <c r="BK174" s="119">
        <f t="shared" ref="BK174:BK238" si="63">IF(ISNUMBER(SEARCH(LISTDOKSALIS,BA174,1)),BD174,"")</f>
        <v>174</v>
      </c>
      <c r="BL174" s="119">
        <f t="shared" si="55"/>
        <v>174</v>
      </c>
      <c r="BM174" s="119" t="str">
        <f t="shared" si="56"/>
        <v>SI-Slovenia</v>
      </c>
      <c r="BN174" s="118">
        <f t="shared" ref="BN174:BN238" si="64">IF(ISNUMBER(SEARCH(LISTU3COUNTY,BA174,1)),BD174,"")</f>
        <v>174</v>
      </c>
      <c r="BO174" s="118">
        <f t="shared" si="57"/>
        <v>174</v>
      </c>
      <c r="BP174" s="118" t="str">
        <f t="shared" si="58"/>
        <v>SI-Slovenia</v>
      </c>
      <c r="BQ174" s="120">
        <f t="shared" ref="BQ174:BQ238" si="65">IF(ISNUMBER(SEARCH(LISTSDSALIS,BA174,1)),BD174,"")</f>
        <v>174</v>
      </c>
      <c r="BR174" s="120">
        <f t="shared" si="59"/>
        <v>174</v>
      </c>
      <c r="BS174" s="120" t="str">
        <f t="shared" si="60"/>
        <v>SI-Slovenia</v>
      </c>
    </row>
    <row r="175" spans="53:71" x14ac:dyDescent="0.25">
      <c r="BA175" t="s">
        <v>349</v>
      </c>
      <c r="BC175" t="s">
        <v>658</v>
      </c>
      <c r="BD175">
        <f>ROWS($BA$1:BA175)</f>
        <v>175</v>
      </c>
      <c r="BE175" s="116">
        <f t="shared" si="61"/>
        <v>175</v>
      </c>
      <c r="BF175" s="116">
        <f t="shared" si="51"/>
        <v>175</v>
      </c>
      <c r="BG175" s="116" t="str">
        <f t="shared" si="52"/>
        <v>SJ-Svalbard and Jan Mayen</v>
      </c>
      <c r="BH175" s="117">
        <f t="shared" si="62"/>
        <v>175</v>
      </c>
      <c r="BI175" s="117">
        <f t="shared" si="53"/>
        <v>175</v>
      </c>
      <c r="BJ175" s="117" t="str">
        <f t="shared" si="54"/>
        <v>SJ-Svalbard and Jan Mayen</v>
      </c>
      <c r="BK175" s="119">
        <f t="shared" si="63"/>
        <v>175</v>
      </c>
      <c r="BL175" s="119">
        <f t="shared" si="55"/>
        <v>175</v>
      </c>
      <c r="BM175" s="119" t="str">
        <f t="shared" si="56"/>
        <v>SJ-Svalbard and Jan Mayen</v>
      </c>
      <c r="BN175" s="118">
        <f t="shared" si="64"/>
        <v>175</v>
      </c>
      <c r="BO175" s="118">
        <f t="shared" si="57"/>
        <v>175</v>
      </c>
      <c r="BP175" s="118" t="str">
        <f t="shared" si="58"/>
        <v>SJ-Svalbard and Jan Mayen</v>
      </c>
      <c r="BQ175" s="120">
        <f t="shared" si="65"/>
        <v>175</v>
      </c>
      <c r="BR175" s="120">
        <f t="shared" si="59"/>
        <v>175</v>
      </c>
      <c r="BS175" s="120" t="str">
        <f t="shared" si="60"/>
        <v>SJ-Svalbard and Jan Mayen</v>
      </c>
    </row>
    <row r="176" spans="53:71" x14ac:dyDescent="0.25">
      <c r="BA176" t="s">
        <v>350</v>
      </c>
      <c r="BC176" t="s">
        <v>659</v>
      </c>
      <c r="BD176">
        <f>ROWS($BA$1:BA176)</f>
        <v>176</v>
      </c>
      <c r="BE176" s="116">
        <f t="shared" si="61"/>
        <v>176</v>
      </c>
      <c r="BF176" s="116">
        <f t="shared" si="51"/>
        <v>176</v>
      </c>
      <c r="BG176" s="116" t="str">
        <f t="shared" si="52"/>
        <v>SK-Slovakia</v>
      </c>
      <c r="BH176" s="117">
        <f t="shared" si="62"/>
        <v>176</v>
      </c>
      <c r="BI176" s="117">
        <f t="shared" si="53"/>
        <v>176</v>
      </c>
      <c r="BJ176" s="117" t="str">
        <f t="shared" si="54"/>
        <v>SK-Slovakia</v>
      </c>
      <c r="BK176" s="119">
        <f t="shared" si="63"/>
        <v>176</v>
      </c>
      <c r="BL176" s="119">
        <f t="shared" si="55"/>
        <v>176</v>
      </c>
      <c r="BM176" s="119" t="str">
        <f t="shared" si="56"/>
        <v>SK-Slovakia</v>
      </c>
      <c r="BN176" s="118">
        <f t="shared" si="64"/>
        <v>176</v>
      </c>
      <c r="BO176" s="118">
        <f t="shared" si="57"/>
        <v>176</v>
      </c>
      <c r="BP176" s="118" t="str">
        <f t="shared" si="58"/>
        <v>SK-Slovakia</v>
      </c>
      <c r="BQ176" s="120">
        <f t="shared" si="65"/>
        <v>176</v>
      </c>
      <c r="BR176" s="120">
        <f t="shared" si="59"/>
        <v>176</v>
      </c>
      <c r="BS176" s="120" t="str">
        <f t="shared" si="60"/>
        <v>SK-Slovakia</v>
      </c>
    </row>
    <row r="177" spans="53:71" x14ac:dyDescent="0.25">
      <c r="BA177" t="s">
        <v>351</v>
      </c>
      <c r="BC177" t="s">
        <v>660</v>
      </c>
      <c r="BD177">
        <f>ROWS($BA$1:BA177)</f>
        <v>177</v>
      </c>
      <c r="BE177" s="116">
        <f t="shared" si="61"/>
        <v>177</v>
      </c>
      <c r="BF177" s="116">
        <f t="shared" si="51"/>
        <v>177</v>
      </c>
      <c r="BG177" s="116" t="str">
        <f t="shared" si="52"/>
        <v>SL-Sierra Leone</v>
      </c>
      <c r="BH177" s="117">
        <f t="shared" si="62"/>
        <v>177</v>
      </c>
      <c r="BI177" s="117">
        <f t="shared" si="53"/>
        <v>177</v>
      </c>
      <c r="BJ177" s="117" t="str">
        <f t="shared" si="54"/>
        <v>SL-Sierra Leone</v>
      </c>
      <c r="BK177" s="119">
        <f t="shared" si="63"/>
        <v>177</v>
      </c>
      <c r="BL177" s="119">
        <f t="shared" si="55"/>
        <v>177</v>
      </c>
      <c r="BM177" s="119" t="str">
        <f t="shared" si="56"/>
        <v>SL-Sierra Leone</v>
      </c>
      <c r="BN177" s="118">
        <f t="shared" si="64"/>
        <v>177</v>
      </c>
      <c r="BO177" s="118">
        <f t="shared" si="57"/>
        <v>177</v>
      </c>
      <c r="BP177" s="118" t="str">
        <f t="shared" si="58"/>
        <v>SL-Sierra Leone</v>
      </c>
      <c r="BQ177" s="120">
        <f t="shared" si="65"/>
        <v>177</v>
      </c>
      <c r="BR177" s="120">
        <f t="shared" si="59"/>
        <v>177</v>
      </c>
      <c r="BS177" s="120" t="str">
        <f t="shared" si="60"/>
        <v>SL-Sierra Leone</v>
      </c>
    </row>
    <row r="178" spans="53:71" x14ac:dyDescent="0.25">
      <c r="BA178" t="s">
        <v>352</v>
      </c>
      <c r="BC178" t="s">
        <v>661</v>
      </c>
      <c r="BD178">
        <f>ROWS($BA$1:BA178)</f>
        <v>178</v>
      </c>
      <c r="BE178" s="116">
        <f t="shared" si="61"/>
        <v>178</v>
      </c>
      <c r="BF178" s="116">
        <f t="shared" si="51"/>
        <v>178</v>
      </c>
      <c r="BG178" s="116" t="str">
        <f t="shared" si="52"/>
        <v>SM-San Marino</v>
      </c>
      <c r="BH178" s="117">
        <f t="shared" si="62"/>
        <v>178</v>
      </c>
      <c r="BI178" s="117">
        <f t="shared" si="53"/>
        <v>178</v>
      </c>
      <c r="BJ178" s="117" t="str">
        <f t="shared" si="54"/>
        <v>SM-San Marino</v>
      </c>
      <c r="BK178" s="119">
        <f t="shared" si="63"/>
        <v>178</v>
      </c>
      <c r="BL178" s="119">
        <f t="shared" si="55"/>
        <v>178</v>
      </c>
      <c r="BM178" s="119" t="str">
        <f t="shared" si="56"/>
        <v>SM-San Marino</v>
      </c>
      <c r="BN178" s="118">
        <f t="shared" si="64"/>
        <v>178</v>
      </c>
      <c r="BO178" s="118">
        <f t="shared" si="57"/>
        <v>178</v>
      </c>
      <c r="BP178" s="118" t="str">
        <f t="shared" si="58"/>
        <v>SM-San Marino</v>
      </c>
      <c r="BQ178" s="120">
        <f t="shared" si="65"/>
        <v>178</v>
      </c>
      <c r="BR178" s="120">
        <f t="shared" si="59"/>
        <v>178</v>
      </c>
      <c r="BS178" s="120" t="str">
        <f t="shared" si="60"/>
        <v>SM-San Marino</v>
      </c>
    </row>
    <row r="179" spans="53:71" x14ac:dyDescent="0.25">
      <c r="BA179" t="s">
        <v>353</v>
      </c>
      <c r="BC179" t="s">
        <v>662</v>
      </c>
      <c r="BD179">
        <f>ROWS($BA$1:BA179)</f>
        <v>179</v>
      </c>
      <c r="BE179" s="116">
        <f t="shared" si="61"/>
        <v>179</v>
      </c>
      <c r="BF179" s="116">
        <f t="shared" si="51"/>
        <v>179</v>
      </c>
      <c r="BG179" s="116" t="str">
        <f t="shared" si="52"/>
        <v>SN-Senegal</v>
      </c>
      <c r="BH179" s="117">
        <f t="shared" si="62"/>
        <v>179</v>
      </c>
      <c r="BI179" s="117">
        <f t="shared" si="53"/>
        <v>179</v>
      </c>
      <c r="BJ179" s="117" t="str">
        <f t="shared" si="54"/>
        <v>SN-Senegal</v>
      </c>
      <c r="BK179" s="119">
        <f t="shared" si="63"/>
        <v>179</v>
      </c>
      <c r="BL179" s="119">
        <f t="shared" si="55"/>
        <v>179</v>
      </c>
      <c r="BM179" s="119" t="str">
        <f t="shared" si="56"/>
        <v>SN-Senegal</v>
      </c>
      <c r="BN179" s="118">
        <f t="shared" si="64"/>
        <v>179</v>
      </c>
      <c r="BO179" s="118">
        <f t="shared" si="57"/>
        <v>179</v>
      </c>
      <c r="BP179" s="118" t="str">
        <f t="shared" si="58"/>
        <v>SN-Senegal</v>
      </c>
      <c r="BQ179" s="120">
        <f t="shared" si="65"/>
        <v>179</v>
      </c>
      <c r="BR179" s="120">
        <f t="shared" si="59"/>
        <v>179</v>
      </c>
      <c r="BS179" s="120" t="str">
        <f t="shared" si="60"/>
        <v>SN-Senegal</v>
      </c>
    </row>
    <row r="180" spans="53:71" x14ac:dyDescent="0.25">
      <c r="BA180" t="s">
        <v>354</v>
      </c>
      <c r="BC180" t="s">
        <v>663</v>
      </c>
      <c r="BD180">
        <f>ROWS($BA$1:BA180)</f>
        <v>180</v>
      </c>
      <c r="BE180" s="116">
        <f t="shared" si="61"/>
        <v>180</v>
      </c>
      <c r="BF180" s="116">
        <f t="shared" si="51"/>
        <v>180</v>
      </c>
      <c r="BG180" s="116" t="str">
        <f t="shared" si="52"/>
        <v>SO-Somalia</v>
      </c>
      <c r="BH180" s="117">
        <f t="shared" si="62"/>
        <v>180</v>
      </c>
      <c r="BI180" s="117">
        <f t="shared" si="53"/>
        <v>180</v>
      </c>
      <c r="BJ180" s="117" t="str">
        <f t="shared" si="54"/>
        <v>SO-Somalia</v>
      </c>
      <c r="BK180" s="119">
        <f t="shared" si="63"/>
        <v>180</v>
      </c>
      <c r="BL180" s="119">
        <f t="shared" si="55"/>
        <v>180</v>
      </c>
      <c r="BM180" s="119" t="str">
        <f t="shared" si="56"/>
        <v>SO-Somalia</v>
      </c>
      <c r="BN180" s="118">
        <f t="shared" si="64"/>
        <v>180</v>
      </c>
      <c r="BO180" s="118">
        <f t="shared" si="57"/>
        <v>180</v>
      </c>
      <c r="BP180" s="118" t="str">
        <f t="shared" si="58"/>
        <v>SO-Somalia</v>
      </c>
      <c r="BQ180" s="120">
        <f t="shared" si="65"/>
        <v>180</v>
      </c>
      <c r="BR180" s="120">
        <f t="shared" si="59"/>
        <v>180</v>
      </c>
      <c r="BS180" s="120" t="str">
        <f t="shared" si="60"/>
        <v>SO-Somalia</v>
      </c>
    </row>
    <row r="181" spans="53:71" x14ac:dyDescent="0.25">
      <c r="BA181" t="s">
        <v>355</v>
      </c>
      <c r="BC181" t="s">
        <v>664</v>
      </c>
      <c r="BD181">
        <f>ROWS($BA$1:BA181)</f>
        <v>181</v>
      </c>
      <c r="BE181" s="116">
        <f t="shared" si="61"/>
        <v>181</v>
      </c>
      <c r="BF181" s="116">
        <f t="shared" si="51"/>
        <v>181</v>
      </c>
      <c r="BG181" s="116" t="str">
        <f t="shared" si="52"/>
        <v>SR-Suriname</v>
      </c>
      <c r="BH181" s="117">
        <f t="shared" si="62"/>
        <v>181</v>
      </c>
      <c r="BI181" s="117">
        <f t="shared" si="53"/>
        <v>181</v>
      </c>
      <c r="BJ181" s="117" t="str">
        <f t="shared" si="54"/>
        <v>SR-Suriname</v>
      </c>
      <c r="BK181" s="119">
        <f t="shared" si="63"/>
        <v>181</v>
      </c>
      <c r="BL181" s="119">
        <f t="shared" si="55"/>
        <v>181</v>
      </c>
      <c r="BM181" s="119" t="str">
        <f t="shared" si="56"/>
        <v>SR-Suriname</v>
      </c>
      <c r="BN181" s="118">
        <f t="shared" si="64"/>
        <v>181</v>
      </c>
      <c r="BO181" s="118">
        <f t="shared" si="57"/>
        <v>181</v>
      </c>
      <c r="BP181" s="118" t="str">
        <f t="shared" si="58"/>
        <v>SR-Suriname</v>
      </c>
      <c r="BQ181" s="120">
        <f t="shared" si="65"/>
        <v>181</v>
      </c>
      <c r="BR181" s="120">
        <f t="shared" si="59"/>
        <v>181</v>
      </c>
      <c r="BS181" s="120" t="str">
        <f t="shared" si="60"/>
        <v>SR-Suriname</v>
      </c>
    </row>
    <row r="182" spans="53:71" x14ac:dyDescent="0.25">
      <c r="BA182" t="s">
        <v>356</v>
      </c>
      <c r="BC182" t="s">
        <v>665</v>
      </c>
      <c r="BD182">
        <f>ROWS($BA$1:BA182)</f>
        <v>182</v>
      </c>
      <c r="BE182" s="116">
        <f t="shared" si="61"/>
        <v>182</v>
      </c>
      <c r="BF182" s="116">
        <f t="shared" si="51"/>
        <v>182</v>
      </c>
      <c r="BG182" s="116" t="str">
        <f t="shared" si="52"/>
        <v>ST-Sao Tome and Principe</v>
      </c>
      <c r="BH182" s="117">
        <f t="shared" si="62"/>
        <v>182</v>
      </c>
      <c r="BI182" s="117">
        <f t="shared" si="53"/>
        <v>182</v>
      </c>
      <c r="BJ182" s="117" t="str">
        <f t="shared" si="54"/>
        <v>ST-Sao Tome and Principe</v>
      </c>
      <c r="BK182" s="119">
        <f t="shared" si="63"/>
        <v>182</v>
      </c>
      <c r="BL182" s="119">
        <f t="shared" si="55"/>
        <v>182</v>
      </c>
      <c r="BM182" s="119" t="str">
        <f t="shared" si="56"/>
        <v>ST-Sao Tome and Principe</v>
      </c>
      <c r="BN182" s="118">
        <f t="shared" si="64"/>
        <v>182</v>
      </c>
      <c r="BO182" s="118">
        <f t="shared" si="57"/>
        <v>182</v>
      </c>
      <c r="BP182" s="118" t="str">
        <f t="shared" si="58"/>
        <v>ST-Sao Tome and Principe</v>
      </c>
      <c r="BQ182" s="120">
        <f t="shared" si="65"/>
        <v>182</v>
      </c>
      <c r="BR182" s="120">
        <f t="shared" si="59"/>
        <v>182</v>
      </c>
      <c r="BS182" s="120" t="str">
        <f t="shared" si="60"/>
        <v>ST-Sao Tome and Principe</v>
      </c>
    </row>
    <row r="183" spans="53:71" x14ac:dyDescent="0.25">
      <c r="BA183" t="s">
        <v>357</v>
      </c>
      <c r="BC183" t="s">
        <v>666</v>
      </c>
      <c r="BD183">
        <f>ROWS($BA$1:BA183)</f>
        <v>183</v>
      </c>
      <c r="BE183" s="116">
        <f t="shared" si="61"/>
        <v>183</v>
      </c>
      <c r="BF183" s="116">
        <f t="shared" si="51"/>
        <v>183</v>
      </c>
      <c r="BG183" s="116" t="str">
        <f t="shared" si="52"/>
        <v>SV-El Salvador</v>
      </c>
      <c r="BH183" s="117">
        <f t="shared" si="62"/>
        <v>183</v>
      </c>
      <c r="BI183" s="117">
        <f t="shared" si="53"/>
        <v>183</v>
      </c>
      <c r="BJ183" s="117" t="str">
        <f t="shared" si="54"/>
        <v>SV-El Salvador</v>
      </c>
      <c r="BK183" s="119">
        <f t="shared" si="63"/>
        <v>183</v>
      </c>
      <c r="BL183" s="119">
        <f t="shared" si="55"/>
        <v>183</v>
      </c>
      <c r="BM183" s="119" t="str">
        <f t="shared" si="56"/>
        <v>SV-El Salvador</v>
      </c>
      <c r="BN183" s="118">
        <f t="shared" si="64"/>
        <v>183</v>
      </c>
      <c r="BO183" s="118">
        <f t="shared" si="57"/>
        <v>183</v>
      </c>
      <c r="BP183" s="118" t="str">
        <f t="shared" si="58"/>
        <v>SV-El Salvador</v>
      </c>
      <c r="BQ183" s="120">
        <f t="shared" si="65"/>
        <v>183</v>
      </c>
      <c r="BR183" s="120">
        <f t="shared" si="59"/>
        <v>183</v>
      </c>
      <c r="BS183" s="120" t="str">
        <f t="shared" si="60"/>
        <v>SV-El Salvador</v>
      </c>
    </row>
    <row r="184" spans="53:71" x14ac:dyDescent="0.25">
      <c r="BA184" t="s">
        <v>358</v>
      </c>
      <c r="BC184" t="s">
        <v>667</v>
      </c>
      <c r="BD184">
        <f>ROWS($BA$1:BA184)</f>
        <v>184</v>
      </c>
      <c r="BE184" s="116">
        <f t="shared" si="61"/>
        <v>184</v>
      </c>
      <c r="BF184" s="116">
        <f t="shared" si="51"/>
        <v>184</v>
      </c>
      <c r="BG184" s="116" t="str">
        <f t="shared" si="52"/>
        <v>SY-Syrian Arab Republic</v>
      </c>
      <c r="BH184" s="117">
        <f t="shared" si="62"/>
        <v>184</v>
      </c>
      <c r="BI184" s="117">
        <f t="shared" si="53"/>
        <v>184</v>
      </c>
      <c r="BJ184" s="117" t="str">
        <f t="shared" si="54"/>
        <v>SY-Syrian Arab Republic</v>
      </c>
      <c r="BK184" s="119">
        <f t="shared" si="63"/>
        <v>184</v>
      </c>
      <c r="BL184" s="119">
        <f t="shared" si="55"/>
        <v>184</v>
      </c>
      <c r="BM184" s="119" t="str">
        <f t="shared" si="56"/>
        <v>SY-Syrian Arab Republic</v>
      </c>
      <c r="BN184" s="118">
        <f t="shared" si="64"/>
        <v>184</v>
      </c>
      <c r="BO184" s="118">
        <f t="shared" si="57"/>
        <v>184</v>
      </c>
      <c r="BP184" s="118" t="str">
        <f t="shared" si="58"/>
        <v>SY-Syrian Arab Republic</v>
      </c>
      <c r="BQ184" s="120">
        <f t="shared" si="65"/>
        <v>184</v>
      </c>
      <c r="BR184" s="120">
        <f t="shared" si="59"/>
        <v>184</v>
      </c>
      <c r="BS184" s="120" t="str">
        <f t="shared" si="60"/>
        <v>SY-Syrian Arab Republic</v>
      </c>
    </row>
    <row r="185" spans="53:71" x14ac:dyDescent="0.25">
      <c r="BA185" t="s">
        <v>359</v>
      </c>
      <c r="BC185" t="s">
        <v>668</v>
      </c>
      <c r="BD185">
        <f>ROWS($BA$1:BA185)</f>
        <v>185</v>
      </c>
      <c r="BE185" s="116">
        <f t="shared" si="61"/>
        <v>185</v>
      </c>
      <c r="BF185" s="116">
        <f t="shared" si="51"/>
        <v>185</v>
      </c>
      <c r="BG185" s="116" t="str">
        <f t="shared" si="52"/>
        <v>SZ-Swaziland</v>
      </c>
      <c r="BH185" s="117">
        <f t="shared" si="62"/>
        <v>185</v>
      </c>
      <c r="BI185" s="117">
        <f t="shared" si="53"/>
        <v>185</v>
      </c>
      <c r="BJ185" s="117" t="str">
        <f t="shared" si="54"/>
        <v>SZ-Swaziland</v>
      </c>
      <c r="BK185" s="119">
        <f t="shared" si="63"/>
        <v>185</v>
      </c>
      <c r="BL185" s="119">
        <f t="shared" si="55"/>
        <v>185</v>
      </c>
      <c r="BM185" s="119" t="str">
        <f t="shared" si="56"/>
        <v>SZ-Swaziland</v>
      </c>
      <c r="BN185" s="118">
        <f t="shared" si="64"/>
        <v>185</v>
      </c>
      <c r="BO185" s="118">
        <f t="shared" si="57"/>
        <v>185</v>
      </c>
      <c r="BP185" s="118" t="str">
        <f t="shared" si="58"/>
        <v>SZ-Swaziland</v>
      </c>
      <c r="BQ185" s="120">
        <f t="shared" si="65"/>
        <v>185</v>
      </c>
      <c r="BR185" s="120">
        <f t="shared" si="59"/>
        <v>185</v>
      </c>
      <c r="BS185" s="120" t="str">
        <f t="shared" si="60"/>
        <v>SZ-Swaziland</v>
      </c>
    </row>
    <row r="186" spans="53:71" x14ac:dyDescent="0.25">
      <c r="BA186" t="s">
        <v>360</v>
      </c>
      <c r="BC186" t="s">
        <v>669</v>
      </c>
      <c r="BD186">
        <f>ROWS($BA$1:BA186)</f>
        <v>186</v>
      </c>
      <c r="BE186" s="116">
        <f t="shared" si="61"/>
        <v>186</v>
      </c>
      <c r="BF186" s="116">
        <f t="shared" si="51"/>
        <v>186</v>
      </c>
      <c r="BG186" s="116" t="str">
        <f t="shared" si="52"/>
        <v>TC-Turks and Caicos Islands</v>
      </c>
      <c r="BH186" s="117">
        <f t="shared" si="62"/>
        <v>186</v>
      </c>
      <c r="BI186" s="117">
        <f t="shared" si="53"/>
        <v>186</v>
      </c>
      <c r="BJ186" s="117" t="str">
        <f t="shared" si="54"/>
        <v>TC-Turks and Caicos Islands</v>
      </c>
      <c r="BK186" s="119">
        <f t="shared" si="63"/>
        <v>186</v>
      </c>
      <c r="BL186" s="119">
        <f t="shared" si="55"/>
        <v>186</v>
      </c>
      <c r="BM186" s="119" t="str">
        <f t="shared" si="56"/>
        <v>TC-Turks and Caicos Islands</v>
      </c>
      <c r="BN186" s="118">
        <f t="shared" si="64"/>
        <v>186</v>
      </c>
      <c r="BO186" s="118">
        <f t="shared" si="57"/>
        <v>186</v>
      </c>
      <c r="BP186" s="118" t="str">
        <f t="shared" si="58"/>
        <v>TC-Turks and Caicos Islands</v>
      </c>
      <c r="BQ186" s="120">
        <f t="shared" si="65"/>
        <v>186</v>
      </c>
      <c r="BR186" s="120">
        <f t="shared" si="59"/>
        <v>186</v>
      </c>
      <c r="BS186" s="120" t="str">
        <f t="shared" si="60"/>
        <v>TC-Turks and Caicos Islands</v>
      </c>
    </row>
    <row r="187" spans="53:71" x14ac:dyDescent="0.25">
      <c r="BA187" t="s">
        <v>361</v>
      </c>
      <c r="BC187" t="s">
        <v>670</v>
      </c>
      <c r="BD187">
        <f>ROWS($BA$1:BA187)</f>
        <v>187</v>
      </c>
      <c r="BE187" s="116">
        <f t="shared" si="61"/>
        <v>187</v>
      </c>
      <c r="BF187" s="116">
        <f t="shared" si="51"/>
        <v>187</v>
      </c>
      <c r="BG187" s="116" t="str">
        <f t="shared" si="52"/>
        <v>TD-Chad</v>
      </c>
      <c r="BH187" s="117">
        <f t="shared" si="62"/>
        <v>187</v>
      </c>
      <c r="BI187" s="117">
        <f t="shared" si="53"/>
        <v>187</v>
      </c>
      <c r="BJ187" s="117" t="str">
        <f t="shared" si="54"/>
        <v>TD-Chad</v>
      </c>
      <c r="BK187" s="119">
        <f t="shared" si="63"/>
        <v>187</v>
      </c>
      <c r="BL187" s="119">
        <f t="shared" si="55"/>
        <v>187</v>
      </c>
      <c r="BM187" s="119" t="str">
        <f t="shared" si="56"/>
        <v>TD-Chad</v>
      </c>
      <c r="BN187" s="118">
        <f t="shared" si="64"/>
        <v>187</v>
      </c>
      <c r="BO187" s="118">
        <f t="shared" si="57"/>
        <v>187</v>
      </c>
      <c r="BP187" s="118" t="str">
        <f t="shared" si="58"/>
        <v>TD-Chad</v>
      </c>
      <c r="BQ187" s="120">
        <f t="shared" si="65"/>
        <v>187</v>
      </c>
      <c r="BR187" s="120">
        <f t="shared" si="59"/>
        <v>187</v>
      </c>
      <c r="BS187" s="120" t="str">
        <f t="shared" si="60"/>
        <v>TD-Chad</v>
      </c>
    </row>
    <row r="188" spans="53:71" x14ac:dyDescent="0.25">
      <c r="BA188" t="s">
        <v>362</v>
      </c>
      <c r="BC188" t="s">
        <v>671</v>
      </c>
      <c r="BD188">
        <f>ROWS($BA$1:BA188)</f>
        <v>188</v>
      </c>
      <c r="BE188" s="116">
        <f t="shared" si="61"/>
        <v>188</v>
      </c>
      <c r="BF188" s="116">
        <f t="shared" si="51"/>
        <v>188</v>
      </c>
      <c r="BG188" s="116" t="str">
        <f t="shared" si="52"/>
        <v>TF-French Southern Territories</v>
      </c>
      <c r="BH188" s="117">
        <f t="shared" si="62"/>
        <v>188</v>
      </c>
      <c r="BI188" s="117">
        <f t="shared" si="53"/>
        <v>188</v>
      </c>
      <c r="BJ188" s="117" t="str">
        <f t="shared" si="54"/>
        <v>TF-French Southern Territories</v>
      </c>
      <c r="BK188" s="119">
        <f t="shared" si="63"/>
        <v>188</v>
      </c>
      <c r="BL188" s="119">
        <f t="shared" si="55"/>
        <v>188</v>
      </c>
      <c r="BM188" s="119" t="str">
        <f t="shared" si="56"/>
        <v>TF-French Southern Territories</v>
      </c>
      <c r="BN188" s="118">
        <f t="shared" si="64"/>
        <v>188</v>
      </c>
      <c r="BO188" s="118">
        <f t="shared" si="57"/>
        <v>188</v>
      </c>
      <c r="BP188" s="118" t="str">
        <f t="shared" si="58"/>
        <v>TF-French Southern Territories</v>
      </c>
      <c r="BQ188" s="120">
        <f t="shared" si="65"/>
        <v>188</v>
      </c>
      <c r="BR188" s="120">
        <f t="shared" si="59"/>
        <v>188</v>
      </c>
      <c r="BS188" s="120" t="str">
        <f t="shared" si="60"/>
        <v>TF-French Southern Territories</v>
      </c>
    </row>
    <row r="189" spans="53:71" x14ac:dyDescent="0.25">
      <c r="BA189" t="s">
        <v>363</v>
      </c>
      <c r="BC189" t="s">
        <v>672</v>
      </c>
      <c r="BD189">
        <f>ROWS($BA$1:BA189)</f>
        <v>189</v>
      </c>
      <c r="BE189" s="116">
        <f t="shared" si="61"/>
        <v>189</v>
      </c>
      <c r="BF189" s="116">
        <f t="shared" si="51"/>
        <v>189</v>
      </c>
      <c r="BG189" s="116" t="str">
        <f t="shared" si="52"/>
        <v>TG-Togo</v>
      </c>
      <c r="BH189" s="117">
        <f t="shared" si="62"/>
        <v>189</v>
      </c>
      <c r="BI189" s="117">
        <f t="shared" si="53"/>
        <v>189</v>
      </c>
      <c r="BJ189" s="117" t="str">
        <f t="shared" si="54"/>
        <v>TG-Togo</v>
      </c>
      <c r="BK189" s="119">
        <f t="shared" si="63"/>
        <v>189</v>
      </c>
      <c r="BL189" s="119">
        <f t="shared" si="55"/>
        <v>189</v>
      </c>
      <c r="BM189" s="119" t="str">
        <f t="shared" si="56"/>
        <v>TG-Togo</v>
      </c>
      <c r="BN189" s="118">
        <f t="shared" si="64"/>
        <v>189</v>
      </c>
      <c r="BO189" s="118">
        <f t="shared" si="57"/>
        <v>189</v>
      </c>
      <c r="BP189" s="118" t="str">
        <f t="shared" si="58"/>
        <v>TG-Togo</v>
      </c>
      <c r="BQ189" s="120">
        <f t="shared" si="65"/>
        <v>189</v>
      </c>
      <c r="BR189" s="120">
        <f t="shared" si="59"/>
        <v>189</v>
      </c>
      <c r="BS189" s="120" t="str">
        <f t="shared" si="60"/>
        <v>TG-Togo</v>
      </c>
    </row>
    <row r="190" spans="53:71" x14ac:dyDescent="0.25">
      <c r="BA190" t="s">
        <v>364</v>
      </c>
      <c r="BC190" t="s">
        <v>673</v>
      </c>
      <c r="BD190">
        <f>ROWS($BA$1:BA190)</f>
        <v>190</v>
      </c>
      <c r="BE190" s="116">
        <f t="shared" si="61"/>
        <v>190</v>
      </c>
      <c r="BF190" s="116">
        <f t="shared" si="51"/>
        <v>190</v>
      </c>
      <c r="BG190" s="116" t="str">
        <f t="shared" si="52"/>
        <v>TH-Thailand</v>
      </c>
      <c r="BH190" s="117">
        <f t="shared" si="62"/>
        <v>190</v>
      </c>
      <c r="BI190" s="117">
        <f t="shared" si="53"/>
        <v>190</v>
      </c>
      <c r="BJ190" s="117" t="str">
        <f t="shared" si="54"/>
        <v>TH-Thailand</v>
      </c>
      <c r="BK190" s="119">
        <f t="shared" si="63"/>
        <v>190</v>
      </c>
      <c r="BL190" s="119">
        <f t="shared" si="55"/>
        <v>190</v>
      </c>
      <c r="BM190" s="119" t="str">
        <f t="shared" si="56"/>
        <v>TH-Thailand</v>
      </c>
      <c r="BN190" s="118">
        <f t="shared" si="64"/>
        <v>190</v>
      </c>
      <c r="BO190" s="118">
        <f t="shared" si="57"/>
        <v>190</v>
      </c>
      <c r="BP190" s="118" t="str">
        <f t="shared" si="58"/>
        <v>TH-Thailand</v>
      </c>
      <c r="BQ190" s="120">
        <f t="shared" si="65"/>
        <v>190</v>
      </c>
      <c r="BR190" s="120">
        <f t="shared" si="59"/>
        <v>190</v>
      </c>
      <c r="BS190" s="120" t="str">
        <f t="shared" si="60"/>
        <v>TH-Thailand</v>
      </c>
    </row>
    <row r="191" spans="53:71" x14ac:dyDescent="0.25">
      <c r="BA191" t="s">
        <v>365</v>
      </c>
      <c r="BC191" t="s">
        <v>674</v>
      </c>
      <c r="BD191">
        <f>ROWS($BA$1:BA191)</f>
        <v>191</v>
      </c>
      <c r="BE191" s="116">
        <f t="shared" si="61"/>
        <v>191</v>
      </c>
      <c r="BF191" s="116">
        <f t="shared" si="51"/>
        <v>191</v>
      </c>
      <c r="BG191" s="116" t="str">
        <f t="shared" si="52"/>
        <v>TJ-Tajikistan</v>
      </c>
      <c r="BH191" s="117">
        <f t="shared" si="62"/>
        <v>191</v>
      </c>
      <c r="BI191" s="117">
        <f t="shared" si="53"/>
        <v>191</v>
      </c>
      <c r="BJ191" s="117" t="str">
        <f t="shared" si="54"/>
        <v>TJ-Tajikistan</v>
      </c>
      <c r="BK191" s="119">
        <f t="shared" si="63"/>
        <v>191</v>
      </c>
      <c r="BL191" s="119">
        <f t="shared" si="55"/>
        <v>191</v>
      </c>
      <c r="BM191" s="119" t="str">
        <f t="shared" si="56"/>
        <v>TJ-Tajikistan</v>
      </c>
      <c r="BN191" s="118">
        <f t="shared" si="64"/>
        <v>191</v>
      </c>
      <c r="BO191" s="118">
        <f t="shared" si="57"/>
        <v>191</v>
      </c>
      <c r="BP191" s="118" t="str">
        <f t="shared" si="58"/>
        <v>TJ-Tajikistan</v>
      </c>
      <c r="BQ191" s="120">
        <f t="shared" si="65"/>
        <v>191</v>
      </c>
      <c r="BR191" s="120">
        <f t="shared" si="59"/>
        <v>191</v>
      </c>
      <c r="BS191" s="120" t="str">
        <f t="shared" si="60"/>
        <v>TJ-Tajikistan</v>
      </c>
    </row>
    <row r="192" spans="53:71" x14ac:dyDescent="0.25">
      <c r="BA192" t="s">
        <v>366</v>
      </c>
      <c r="BC192" t="s">
        <v>675</v>
      </c>
      <c r="BD192">
        <f>ROWS($BA$1:BA192)</f>
        <v>192</v>
      </c>
      <c r="BE192" s="116">
        <f t="shared" si="61"/>
        <v>192</v>
      </c>
      <c r="BF192" s="116">
        <f t="shared" si="51"/>
        <v>192</v>
      </c>
      <c r="BG192" s="116" t="str">
        <f t="shared" si="52"/>
        <v>TK-Tokelau</v>
      </c>
      <c r="BH192" s="117">
        <f t="shared" si="62"/>
        <v>192</v>
      </c>
      <c r="BI192" s="117">
        <f t="shared" si="53"/>
        <v>192</v>
      </c>
      <c r="BJ192" s="117" t="str">
        <f t="shared" si="54"/>
        <v>TK-Tokelau</v>
      </c>
      <c r="BK192" s="119">
        <f t="shared" si="63"/>
        <v>192</v>
      </c>
      <c r="BL192" s="119">
        <f t="shared" si="55"/>
        <v>192</v>
      </c>
      <c r="BM192" s="119" t="str">
        <f t="shared" si="56"/>
        <v>TK-Tokelau</v>
      </c>
      <c r="BN192" s="118">
        <f t="shared" si="64"/>
        <v>192</v>
      </c>
      <c r="BO192" s="118">
        <f t="shared" si="57"/>
        <v>192</v>
      </c>
      <c r="BP192" s="118" t="str">
        <f t="shared" si="58"/>
        <v>TK-Tokelau</v>
      </c>
      <c r="BQ192" s="120">
        <f t="shared" si="65"/>
        <v>192</v>
      </c>
      <c r="BR192" s="120">
        <f t="shared" si="59"/>
        <v>192</v>
      </c>
      <c r="BS192" s="120" t="str">
        <f t="shared" si="60"/>
        <v>TK-Tokelau</v>
      </c>
    </row>
    <row r="193" spans="53:71" x14ac:dyDescent="0.25">
      <c r="BA193" t="s">
        <v>367</v>
      </c>
      <c r="BC193" t="s">
        <v>676</v>
      </c>
      <c r="BD193">
        <f>ROWS($BA$1:BA193)</f>
        <v>193</v>
      </c>
      <c r="BE193" s="116">
        <f t="shared" si="61"/>
        <v>193</v>
      </c>
      <c r="BF193" s="116">
        <f t="shared" ref="BF193:BF236" si="66">IFERROR(SMALL($BE$1:$BE$281,BD193),"")</f>
        <v>193</v>
      </c>
      <c r="BG193" s="116" t="str">
        <f t="shared" ref="BG193:BG236" si="67">IFERROR(INDEX($BA$1:$BA$281,$BF193,1),"")</f>
        <v>TM-Turkmenistan</v>
      </c>
      <c r="BH193" s="117">
        <f t="shared" si="62"/>
        <v>193</v>
      </c>
      <c r="BI193" s="117">
        <f t="shared" ref="BI193:BI239" si="68">IFERROR(SMALL($BH$1:$BH$281,BD193),"")</f>
        <v>193</v>
      </c>
      <c r="BJ193" s="117" t="str">
        <f t="shared" ref="BJ193:BJ239" si="69">IFERROR(INDEX($BA$1:$BA$281,$BI193,1),"")</f>
        <v>TM-Turkmenistan</v>
      </c>
      <c r="BK193" s="119">
        <f t="shared" si="63"/>
        <v>193</v>
      </c>
      <c r="BL193" s="119">
        <f t="shared" ref="BL193:BL238" si="70">IFERROR(SMALL($BK$1:$BK$281,BD193),"")</f>
        <v>193</v>
      </c>
      <c r="BM193" s="119" t="str">
        <f t="shared" ref="BM193:BM238" si="71">IFERROR(INDEX($BA$1:$BA$281,$BL193,1),"")</f>
        <v>TM-Turkmenistan</v>
      </c>
      <c r="BN193" s="118">
        <f t="shared" si="64"/>
        <v>193</v>
      </c>
      <c r="BO193" s="118">
        <f t="shared" ref="BO193:BO238" si="72">IFERROR(SMALL($BN$1:$BN$281,BD193),"")</f>
        <v>193</v>
      </c>
      <c r="BP193" s="118" t="str">
        <f t="shared" ref="BP193:BP238" si="73">IFERROR(INDEX($BA$1:$BA$281,$BO193,1),"")</f>
        <v>TM-Turkmenistan</v>
      </c>
      <c r="BQ193" s="120">
        <f t="shared" si="65"/>
        <v>193</v>
      </c>
      <c r="BR193" s="120">
        <f t="shared" ref="BR193:BR238" si="74">IFERROR(SMALL($BQ$1:$BQ$281,BD193),"")</f>
        <v>193</v>
      </c>
      <c r="BS193" s="120" t="str">
        <f t="shared" ref="BS193:BS238" si="75">IFERROR(INDEX($BA$1:$BA$281,$BR193,1),"")</f>
        <v>TM-Turkmenistan</v>
      </c>
    </row>
    <row r="194" spans="53:71" x14ac:dyDescent="0.25">
      <c r="BA194" t="s">
        <v>368</v>
      </c>
      <c r="BC194" t="s">
        <v>677</v>
      </c>
      <c r="BD194">
        <f>ROWS($BA$1:BA194)</f>
        <v>194</v>
      </c>
      <c r="BE194" s="116">
        <f t="shared" si="61"/>
        <v>194</v>
      </c>
      <c r="BF194" s="116">
        <f t="shared" si="66"/>
        <v>194</v>
      </c>
      <c r="BG194" s="116" t="str">
        <f t="shared" si="67"/>
        <v>TN-Tunisia</v>
      </c>
      <c r="BH194" s="117">
        <f t="shared" si="62"/>
        <v>194</v>
      </c>
      <c r="BI194" s="117">
        <f t="shared" si="68"/>
        <v>194</v>
      </c>
      <c r="BJ194" s="117" t="str">
        <f t="shared" si="69"/>
        <v>TN-Tunisia</v>
      </c>
      <c r="BK194" s="119">
        <f t="shared" si="63"/>
        <v>194</v>
      </c>
      <c r="BL194" s="119">
        <f t="shared" si="70"/>
        <v>194</v>
      </c>
      <c r="BM194" s="119" t="str">
        <f t="shared" si="71"/>
        <v>TN-Tunisia</v>
      </c>
      <c r="BN194" s="118">
        <f t="shared" si="64"/>
        <v>194</v>
      </c>
      <c r="BO194" s="118">
        <f t="shared" si="72"/>
        <v>194</v>
      </c>
      <c r="BP194" s="118" t="str">
        <f t="shared" si="73"/>
        <v>TN-Tunisia</v>
      </c>
      <c r="BQ194" s="120">
        <f t="shared" si="65"/>
        <v>194</v>
      </c>
      <c r="BR194" s="120">
        <f t="shared" si="74"/>
        <v>194</v>
      </c>
      <c r="BS194" s="120" t="str">
        <f t="shared" si="75"/>
        <v>TN-Tunisia</v>
      </c>
    </row>
    <row r="195" spans="53:71" x14ac:dyDescent="0.25">
      <c r="BA195" t="s">
        <v>369</v>
      </c>
      <c r="BC195" t="s">
        <v>678</v>
      </c>
      <c r="BD195">
        <f>ROWS($BA$1:BA195)</f>
        <v>195</v>
      </c>
      <c r="BE195" s="116">
        <f t="shared" si="61"/>
        <v>195</v>
      </c>
      <c r="BF195" s="116">
        <f t="shared" si="66"/>
        <v>195</v>
      </c>
      <c r="BG195" s="116" t="str">
        <f t="shared" si="67"/>
        <v>TO-Tonga</v>
      </c>
      <c r="BH195" s="117">
        <f t="shared" si="62"/>
        <v>195</v>
      </c>
      <c r="BI195" s="117">
        <f t="shared" si="68"/>
        <v>195</v>
      </c>
      <c r="BJ195" s="117" t="str">
        <f t="shared" si="69"/>
        <v>TO-Tonga</v>
      </c>
      <c r="BK195" s="119">
        <f t="shared" si="63"/>
        <v>195</v>
      </c>
      <c r="BL195" s="119">
        <f t="shared" si="70"/>
        <v>195</v>
      </c>
      <c r="BM195" s="119" t="str">
        <f t="shared" si="71"/>
        <v>TO-Tonga</v>
      </c>
      <c r="BN195" s="118">
        <f t="shared" si="64"/>
        <v>195</v>
      </c>
      <c r="BO195" s="118">
        <f t="shared" si="72"/>
        <v>195</v>
      </c>
      <c r="BP195" s="118" t="str">
        <f t="shared" si="73"/>
        <v>TO-Tonga</v>
      </c>
      <c r="BQ195" s="120">
        <f t="shared" si="65"/>
        <v>195</v>
      </c>
      <c r="BR195" s="120">
        <f t="shared" si="74"/>
        <v>195</v>
      </c>
      <c r="BS195" s="120" t="str">
        <f t="shared" si="75"/>
        <v>TO-Tonga</v>
      </c>
    </row>
    <row r="196" spans="53:71" x14ac:dyDescent="0.25">
      <c r="BA196" t="s">
        <v>370</v>
      </c>
      <c r="BC196" t="s">
        <v>679</v>
      </c>
      <c r="BD196">
        <f>ROWS($BA$1:BA196)</f>
        <v>196</v>
      </c>
      <c r="BE196" s="116">
        <f t="shared" si="61"/>
        <v>196</v>
      </c>
      <c r="BF196" s="116">
        <f t="shared" si="66"/>
        <v>196</v>
      </c>
      <c r="BG196" s="116" t="str">
        <f t="shared" si="67"/>
        <v>TP-Obsolete see TL territory</v>
      </c>
      <c r="BH196" s="117">
        <f t="shared" si="62"/>
        <v>196</v>
      </c>
      <c r="BI196" s="117">
        <f t="shared" si="68"/>
        <v>196</v>
      </c>
      <c r="BJ196" s="117" t="str">
        <f t="shared" si="69"/>
        <v>TP-Obsolete see TL territory</v>
      </c>
      <c r="BK196" s="119">
        <f t="shared" si="63"/>
        <v>196</v>
      </c>
      <c r="BL196" s="119">
        <f t="shared" si="70"/>
        <v>196</v>
      </c>
      <c r="BM196" s="119" t="str">
        <f t="shared" si="71"/>
        <v>TP-Obsolete see TL territory</v>
      </c>
      <c r="BN196" s="118">
        <f t="shared" si="64"/>
        <v>196</v>
      </c>
      <c r="BO196" s="118">
        <f t="shared" si="72"/>
        <v>196</v>
      </c>
      <c r="BP196" s="118" t="str">
        <f t="shared" si="73"/>
        <v>TP-Obsolete see TL territory</v>
      </c>
      <c r="BQ196" s="120">
        <f t="shared" si="65"/>
        <v>196</v>
      </c>
      <c r="BR196" s="120">
        <f t="shared" si="74"/>
        <v>196</v>
      </c>
      <c r="BS196" s="120" t="str">
        <f t="shared" si="75"/>
        <v>TP-Obsolete see TL territory</v>
      </c>
    </row>
    <row r="197" spans="53:71" x14ac:dyDescent="0.25">
      <c r="BA197" t="s">
        <v>371</v>
      </c>
      <c r="BC197" t="s">
        <v>680</v>
      </c>
      <c r="BD197">
        <f>ROWS($BA$1:BA197)</f>
        <v>197</v>
      </c>
      <c r="BE197" s="116">
        <f t="shared" si="61"/>
        <v>197</v>
      </c>
      <c r="BF197" s="116">
        <f t="shared" si="66"/>
        <v>197</v>
      </c>
      <c r="BG197" s="116" t="str">
        <f t="shared" si="67"/>
        <v>TR-Turkey</v>
      </c>
      <c r="BH197" s="117">
        <f t="shared" si="62"/>
        <v>197</v>
      </c>
      <c r="BI197" s="117">
        <f t="shared" si="68"/>
        <v>197</v>
      </c>
      <c r="BJ197" s="117" t="str">
        <f t="shared" si="69"/>
        <v>TR-Turkey</v>
      </c>
      <c r="BK197" s="119">
        <f t="shared" si="63"/>
        <v>197</v>
      </c>
      <c r="BL197" s="119">
        <f t="shared" si="70"/>
        <v>197</v>
      </c>
      <c r="BM197" s="119" t="str">
        <f t="shared" si="71"/>
        <v>TR-Turkey</v>
      </c>
      <c r="BN197" s="118">
        <f t="shared" si="64"/>
        <v>197</v>
      </c>
      <c r="BO197" s="118">
        <f t="shared" si="72"/>
        <v>197</v>
      </c>
      <c r="BP197" s="118" t="str">
        <f t="shared" si="73"/>
        <v>TR-Turkey</v>
      </c>
      <c r="BQ197" s="120">
        <f t="shared" si="65"/>
        <v>197</v>
      </c>
      <c r="BR197" s="120">
        <f t="shared" si="74"/>
        <v>197</v>
      </c>
      <c r="BS197" s="120" t="str">
        <f t="shared" si="75"/>
        <v>TR-Turkey</v>
      </c>
    </row>
    <row r="198" spans="53:71" x14ac:dyDescent="0.25">
      <c r="BA198" t="s">
        <v>372</v>
      </c>
      <c r="BC198" t="s">
        <v>681</v>
      </c>
      <c r="BD198">
        <f>ROWS($BA$1:BA198)</f>
        <v>198</v>
      </c>
      <c r="BE198" s="116">
        <f t="shared" si="61"/>
        <v>198</v>
      </c>
      <c r="BF198" s="116">
        <f t="shared" si="66"/>
        <v>198</v>
      </c>
      <c r="BG198" s="116" t="str">
        <f t="shared" si="67"/>
        <v>TT-Trinidad and Tobago</v>
      </c>
      <c r="BH198" s="117">
        <f t="shared" si="62"/>
        <v>198</v>
      </c>
      <c r="BI198" s="117">
        <f t="shared" si="68"/>
        <v>198</v>
      </c>
      <c r="BJ198" s="117" t="str">
        <f t="shared" si="69"/>
        <v>TT-Trinidad and Tobago</v>
      </c>
      <c r="BK198" s="119">
        <f t="shared" si="63"/>
        <v>198</v>
      </c>
      <c r="BL198" s="119">
        <f t="shared" si="70"/>
        <v>198</v>
      </c>
      <c r="BM198" s="119" t="str">
        <f t="shared" si="71"/>
        <v>TT-Trinidad and Tobago</v>
      </c>
      <c r="BN198" s="118">
        <f t="shared" si="64"/>
        <v>198</v>
      </c>
      <c r="BO198" s="118">
        <f t="shared" si="72"/>
        <v>198</v>
      </c>
      <c r="BP198" s="118" t="str">
        <f t="shared" si="73"/>
        <v>TT-Trinidad and Tobago</v>
      </c>
      <c r="BQ198" s="120">
        <f t="shared" si="65"/>
        <v>198</v>
      </c>
      <c r="BR198" s="120">
        <f t="shared" si="74"/>
        <v>198</v>
      </c>
      <c r="BS198" s="120" t="str">
        <f t="shared" si="75"/>
        <v>TT-Trinidad and Tobago</v>
      </c>
    </row>
    <row r="199" spans="53:71" x14ac:dyDescent="0.25">
      <c r="BA199" t="s">
        <v>373</v>
      </c>
      <c r="BC199" t="s">
        <v>682</v>
      </c>
      <c r="BD199">
        <f>ROWS($BA$1:BA199)</f>
        <v>199</v>
      </c>
      <c r="BE199" s="116">
        <f t="shared" si="61"/>
        <v>199</v>
      </c>
      <c r="BF199" s="116">
        <f t="shared" si="66"/>
        <v>199</v>
      </c>
      <c r="BG199" s="116" t="str">
        <f t="shared" si="67"/>
        <v>TV-Tuvalu</v>
      </c>
      <c r="BH199" s="117">
        <f t="shared" si="62"/>
        <v>199</v>
      </c>
      <c r="BI199" s="117">
        <f t="shared" si="68"/>
        <v>199</v>
      </c>
      <c r="BJ199" s="117" t="str">
        <f t="shared" si="69"/>
        <v>TV-Tuvalu</v>
      </c>
      <c r="BK199" s="119">
        <f t="shared" si="63"/>
        <v>199</v>
      </c>
      <c r="BL199" s="119">
        <f t="shared" si="70"/>
        <v>199</v>
      </c>
      <c r="BM199" s="119" t="str">
        <f t="shared" si="71"/>
        <v>TV-Tuvalu</v>
      </c>
      <c r="BN199" s="118">
        <f t="shared" si="64"/>
        <v>199</v>
      </c>
      <c r="BO199" s="118">
        <f t="shared" si="72"/>
        <v>199</v>
      </c>
      <c r="BP199" s="118" t="str">
        <f t="shared" si="73"/>
        <v>TV-Tuvalu</v>
      </c>
      <c r="BQ199" s="120">
        <f t="shared" si="65"/>
        <v>199</v>
      </c>
      <c r="BR199" s="120">
        <f t="shared" si="74"/>
        <v>199</v>
      </c>
      <c r="BS199" s="120" t="str">
        <f t="shared" si="75"/>
        <v>TV-Tuvalu</v>
      </c>
    </row>
    <row r="200" spans="53:71" x14ac:dyDescent="0.25">
      <c r="BA200" t="s">
        <v>374</v>
      </c>
      <c r="BC200" t="s">
        <v>683</v>
      </c>
      <c r="BD200">
        <f>ROWS($BA$1:BA200)</f>
        <v>200</v>
      </c>
      <c r="BE200" s="116">
        <f t="shared" si="61"/>
        <v>200</v>
      </c>
      <c r="BF200" s="116">
        <f t="shared" si="66"/>
        <v>200</v>
      </c>
      <c r="BG200" s="116" t="str">
        <f t="shared" si="67"/>
        <v>TW-Taiwan</v>
      </c>
      <c r="BH200" s="117">
        <f t="shared" si="62"/>
        <v>200</v>
      </c>
      <c r="BI200" s="117">
        <f t="shared" si="68"/>
        <v>200</v>
      </c>
      <c r="BJ200" s="117" t="str">
        <f t="shared" si="69"/>
        <v>TW-Taiwan</v>
      </c>
      <c r="BK200" s="119">
        <f t="shared" si="63"/>
        <v>200</v>
      </c>
      <c r="BL200" s="119">
        <f t="shared" si="70"/>
        <v>200</v>
      </c>
      <c r="BM200" s="119" t="str">
        <f t="shared" si="71"/>
        <v>TW-Taiwan</v>
      </c>
      <c r="BN200" s="118">
        <f t="shared" si="64"/>
        <v>200</v>
      </c>
      <c r="BO200" s="118">
        <f t="shared" si="72"/>
        <v>200</v>
      </c>
      <c r="BP200" s="118" t="str">
        <f t="shared" si="73"/>
        <v>TW-Taiwan</v>
      </c>
      <c r="BQ200" s="120">
        <f t="shared" si="65"/>
        <v>200</v>
      </c>
      <c r="BR200" s="120">
        <f t="shared" si="74"/>
        <v>200</v>
      </c>
      <c r="BS200" s="120" t="str">
        <f t="shared" si="75"/>
        <v>TW-Taiwan</v>
      </c>
    </row>
    <row r="201" spans="53:71" x14ac:dyDescent="0.25">
      <c r="BA201" t="s">
        <v>375</v>
      </c>
      <c r="BC201" t="s">
        <v>684</v>
      </c>
      <c r="BD201">
        <f>ROWS($BA$1:BA201)</f>
        <v>201</v>
      </c>
      <c r="BE201" s="116">
        <f t="shared" si="61"/>
        <v>201</v>
      </c>
      <c r="BF201" s="116">
        <f t="shared" si="66"/>
        <v>201</v>
      </c>
      <c r="BG201" s="116" t="str">
        <f t="shared" si="67"/>
        <v>TZ-Tanzania, United Republic of</v>
      </c>
      <c r="BH201" s="117">
        <f t="shared" si="62"/>
        <v>201</v>
      </c>
      <c r="BI201" s="117">
        <f t="shared" si="68"/>
        <v>201</v>
      </c>
      <c r="BJ201" s="117" t="str">
        <f t="shared" si="69"/>
        <v>TZ-Tanzania, United Republic of</v>
      </c>
      <c r="BK201" s="119">
        <f t="shared" si="63"/>
        <v>201</v>
      </c>
      <c r="BL201" s="119">
        <f t="shared" si="70"/>
        <v>201</v>
      </c>
      <c r="BM201" s="119" t="str">
        <f t="shared" si="71"/>
        <v>TZ-Tanzania, United Republic of</v>
      </c>
      <c r="BN201" s="118">
        <f t="shared" si="64"/>
        <v>201</v>
      </c>
      <c r="BO201" s="118">
        <f t="shared" si="72"/>
        <v>201</v>
      </c>
      <c r="BP201" s="118" t="str">
        <f t="shared" si="73"/>
        <v>TZ-Tanzania, United Republic of</v>
      </c>
      <c r="BQ201" s="120">
        <f t="shared" si="65"/>
        <v>201</v>
      </c>
      <c r="BR201" s="120">
        <f t="shared" si="74"/>
        <v>201</v>
      </c>
      <c r="BS201" s="120" t="str">
        <f t="shared" si="75"/>
        <v>TZ-Tanzania, United Republic of</v>
      </c>
    </row>
    <row r="202" spans="53:71" x14ac:dyDescent="0.25">
      <c r="BA202" t="s">
        <v>376</v>
      </c>
      <c r="BC202" t="s">
        <v>685</v>
      </c>
      <c r="BD202">
        <f>ROWS($BA$1:BA202)</f>
        <v>202</v>
      </c>
      <c r="BE202" s="116">
        <f t="shared" si="61"/>
        <v>202</v>
      </c>
      <c r="BF202" s="116">
        <f t="shared" si="66"/>
        <v>202</v>
      </c>
      <c r="BG202" s="116" t="str">
        <f t="shared" si="67"/>
        <v>UA-Ukraine</v>
      </c>
      <c r="BH202" s="117">
        <f t="shared" si="62"/>
        <v>202</v>
      </c>
      <c r="BI202" s="117">
        <f t="shared" si="68"/>
        <v>202</v>
      </c>
      <c r="BJ202" s="117" t="str">
        <f t="shared" si="69"/>
        <v>UA-Ukraine</v>
      </c>
      <c r="BK202" s="119">
        <f t="shared" si="63"/>
        <v>202</v>
      </c>
      <c r="BL202" s="119">
        <f t="shared" si="70"/>
        <v>202</v>
      </c>
      <c r="BM202" s="119" t="str">
        <f t="shared" si="71"/>
        <v>UA-Ukraine</v>
      </c>
      <c r="BN202" s="118">
        <f t="shared" si="64"/>
        <v>202</v>
      </c>
      <c r="BO202" s="118">
        <f t="shared" si="72"/>
        <v>202</v>
      </c>
      <c r="BP202" s="118" t="str">
        <f t="shared" si="73"/>
        <v>UA-Ukraine</v>
      </c>
      <c r="BQ202" s="120">
        <f t="shared" si="65"/>
        <v>202</v>
      </c>
      <c r="BR202" s="120">
        <f t="shared" si="74"/>
        <v>202</v>
      </c>
      <c r="BS202" s="120" t="str">
        <f t="shared" si="75"/>
        <v>UA-Ukraine</v>
      </c>
    </row>
    <row r="203" spans="53:71" x14ac:dyDescent="0.25">
      <c r="BA203" t="s">
        <v>377</v>
      </c>
      <c r="BC203" t="s">
        <v>686</v>
      </c>
      <c r="BD203">
        <f>ROWS($BA$1:BA203)</f>
        <v>203</v>
      </c>
      <c r="BE203" s="116">
        <f t="shared" si="61"/>
        <v>203</v>
      </c>
      <c r="BF203" s="116">
        <f t="shared" si="66"/>
        <v>203</v>
      </c>
      <c r="BG203" s="116" t="str">
        <f t="shared" si="67"/>
        <v>UG-Uganda</v>
      </c>
      <c r="BH203" s="117">
        <f t="shared" si="62"/>
        <v>203</v>
      </c>
      <c r="BI203" s="117">
        <f t="shared" si="68"/>
        <v>203</v>
      </c>
      <c r="BJ203" s="117" t="str">
        <f t="shared" si="69"/>
        <v>UG-Uganda</v>
      </c>
      <c r="BK203" s="119">
        <f t="shared" si="63"/>
        <v>203</v>
      </c>
      <c r="BL203" s="119">
        <f t="shared" si="70"/>
        <v>203</v>
      </c>
      <c r="BM203" s="119" t="str">
        <f t="shared" si="71"/>
        <v>UG-Uganda</v>
      </c>
      <c r="BN203" s="118">
        <f t="shared" si="64"/>
        <v>203</v>
      </c>
      <c r="BO203" s="118">
        <f t="shared" si="72"/>
        <v>203</v>
      </c>
      <c r="BP203" s="118" t="str">
        <f t="shared" si="73"/>
        <v>UG-Uganda</v>
      </c>
      <c r="BQ203" s="120">
        <f t="shared" si="65"/>
        <v>203</v>
      </c>
      <c r="BR203" s="120">
        <f t="shared" si="74"/>
        <v>203</v>
      </c>
      <c r="BS203" s="120" t="str">
        <f t="shared" si="75"/>
        <v>UG-Uganda</v>
      </c>
    </row>
    <row r="204" spans="53:71" x14ac:dyDescent="0.25">
      <c r="BA204" t="s">
        <v>378</v>
      </c>
      <c r="BC204" t="s">
        <v>687</v>
      </c>
      <c r="BD204">
        <f>ROWS($BA$1:BA204)</f>
        <v>204</v>
      </c>
      <c r="BE204" s="116">
        <f t="shared" si="61"/>
        <v>204</v>
      </c>
      <c r="BF204" s="116">
        <f t="shared" si="66"/>
        <v>204</v>
      </c>
      <c r="BG204" s="116" t="str">
        <f t="shared" si="67"/>
        <v>UM-United States Minor Outlying Islands</v>
      </c>
      <c r="BH204" s="117">
        <f t="shared" si="62"/>
        <v>204</v>
      </c>
      <c r="BI204" s="117">
        <f t="shared" si="68"/>
        <v>204</v>
      </c>
      <c r="BJ204" s="117" t="str">
        <f t="shared" si="69"/>
        <v>UM-United States Minor Outlying Islands</v>
      </c>
      <c r="BK204" s="119">
        <f t="shared" si="63"/>
        <v>204</v>
      </c>
      <c r="BL204" s="119">
        <f t="shared" si="70"/>
        <v>204</v>
      </c>
      <c r="BM204" s="119" t="str">
        <f t="shared" si="71"/>
        <v>UM-United States Minor Outlying Islands</v>
      </c>
      <c r="BN204" s="118">
        <f t="shared" si="64"/>
        <v>204</v>
      </c>
      <c r="BO204" s="118">
        <f t="shared" si="72"/>
        <v>204</v>
      </c>
      <c r="BP204" s="118" t="str">
        <f t="shared" si="73"/>
        <v>UM-United States Minor Outlying Islands</v>
      </c>
      <c r="BQ204" s="120">
        <f t="shared" si="65"/>
        <v>204</v>
      </c>
      <c r="BR204" s="120">
        <f t="shared" si="74"/>
        <v>204</v>
      </c>
      <c r="BS204" s="120" t="str">
        <f t="shared" si="75"/>
        <v>UM-United States Minor Outlying Islands</v>
      </c>
    </row>
    <row r="205" spans="53:71" x14ac:dyDescent="0.25">
      <c r="BA205" t="s">
        <v>379</v>
      </c>
      <c r="BC205" t="s">
        <v>688</v>
      </c>
      <c r="BD205">
        <f>ROWS($BA$1:BA205)</f>
        <v>205</v>
      </c>
      <c r="BE205" s="116">
        <f t="shared" si="61"/>
        <v>205</v>
      </c>
      <c r="BF205" s="116">
        <f t="shared" si="66"/>
        <v>205</v>
      </c>
      <c r="BG205" s="116" t="str">
        <f t="shared" si="67"/>
        <v>US-United States</v>
      </c>
      <c r="BH205" s="117">
        <f t="shared" si="62"/>
        <v>205</v>
      </c>
      <c r="BI205" s="117">
        <f t="shared" si="68"/>
        <v>205</v>
      </c>
      <c r="BJ205" s="117" t="str">
        <f t="shared" si="69"/>
        <v>US-United States</v>
      </c>
      <c r="BK205" s="119">
        <f t="shared" si="63"/>
        <v>205</v>
      </c>
      <c r="BL205" s="119">
        <f t="shared" si="70"/>
        <v>205</v>
      </c>
      <c r="BM205" s="119" t="str">
        <f t="shared" si="71"/>
        <v>US-United States</v>
      </c>
      <c r="BN205" s="118">
        <f t="shared" si="64"/>
        <v>205</v>
      </c>
      <c r="BO205" s="118">
        <f t="shared" si="72"/>
        <v>205</v>
      </c>
      <c r="BP205" s="118" t="str">
        <f t="shared" si="73"/>
        <v>US-United States</v>
      </c>
      <c r="BQ205" s="120">
        <f t="shared" si="65"/>
        <v>205</v>
      </c>
      <c r="BR205" s="120">
        <f t="shared" si="74"/>
        <v>205</v>
      </c>
      <c r="BS205" s="120" t="str">
        <f t="shared" si="75"/>
        <v>US-United States</v>
      </c>
    </row>
    <row r="206" spans="53:71" x14ac:dyDescent="0.25">
      <c r="BA206" t="s">
        <v>380</v>
      </c>
      <c r="BC206" t="s">
        <v>689</v>
      </c>
      <c r="BD206">
        <f>ROWS($BA$1:BA206)</f>
        <v>206</v>
      </c>
      <c r="BE206" s="116">
        <f t="shared" si="61"/>
        <v>206</v>
      </c>
      <c r="BF206" s="116">
        <f t="shared" si="66"/>
        <v>206</v>
      </c>
      <c r="BG206" s="116" t="str">
        <f t="shared" si="67"/>
        <v>UY-Uruguay</v>
      </c>
      <c r="BH206" s="117">
        <f t="shared" si="62"/>
        <v>206</v>
      </c>
      <c r="BI206" s="117">
        <f t="shared" si="68"/>
        <v>206</v>
      </c>
      <c r="BJ206" s="117" t="str">
        <f t="shared" si="69"/>
        <v>UY-Uruguay</v>
      </c>
      <c r="BK206" s="119">
        <f t="shared" si="63"/>
        <v>206</v>
      </c>
      <c r="BL206" s="119">
        <f t="shared" si="70"/>
        <v>206</v>
      </c>
      <c r="BM206" s="119" t="str">
        <f t="shared" si="71"/>
        <v>UY-Uruguay</v>
      </c>
      <c r="BN206" s="118">
        <f t="shared" si="64"/>
        <v>206</v>
      </c>
      <c r="BO206" s="118">
        <f t="shared" si="72"/>
        <v>206</v>
      </c>
      <c r="BP206" s="118" t="str">
        <f t="shared" si="73"/>
        <v>UY-Uruguay</v>
      </c>
      <c r="BQ206" s="120">
        <f t="shared" si="65"/>
        <v>206</v>
      </c>
      <c r="BR206" s="120">
        <f t="shared" si="74"/>
        <v>206</v>
      </c>
      <c r="BS206" s="120" t="str">
        <f t="shared" si="75"/>
        <v>UY-Uruguay</v>
      </c>
    </row>
    <row r="207" spans="53:71" x14ac:dyDescent="0.25">
      <c r="BA207" t="s">
        <v>381</v>
      </c>
      <c r="BC207" t="s">
        <v>690</v>
      </c>
      <c r="BD207">
        <f>ROWS($BA$1:BA207)</f>
        <v>207</v>
      </c>
      <c r="BE207" s="116">
        <f t="shared" si="61"/>
        <v>207</v>
      </c>
      <c r="BF207" s="116">
        <f t="shared" si="66"/>
        <v>207</v>
      </c>
      <c r="BG207" s="116" t="str">
        <f t="shared" si="67"/>
        <v>UZ-Uzbekistan</v>
      </c>
      <c r="BH207" s="117">
        <f t="shared" si="62"/>
        <v>207</v>
      </c>
      <c r="BI207" s="117">
        <f t="shared" si="68"/>
        <v>207</v>
      </c>
      <c r="BJ207" s="117" t="str">
        <f t="shared" si="69"/>
        <v>UZ-Uzbekistan</v>
      </c>
      <c r="BK207" s="119">
        <f t="shared" si="63"/>
        <v>207</v>
      </c>
      <c r="BL207" s="119">
        <f t="shared" si="70"/>
        <v>207</v>
      </c>
      <c r="BM207" s="119" t="str">
        <f t="shared" si="71"/>
        <v>UZ-Uzbekistan</v>
      </c>
      <c r="BN207" s="118">
        <f t="shared" si="64"/>
        <v>207</v>
      </c>
      <c r="BO207" s="118">
        <f t="shared" si="72"/>
        <v>207</v>
      </c>
      <c r="BP207" s="118" t="str">
        <f t="shared" si="73"/>
        <v>UZ-Uzbekistan</v>
      </c>
      <c r="BQ207" s="120">
        <f t="shared" si="65"/>
        <v>207</v>
      </c>
      <c r="BR207" s="120">
        <f t="shared" si="74"/>
        <v>207</v>
      </c>
      <c r="BS207" s="120" t="str">
        <f t="shared" si="75"/>
        <v>UZ-Uzbekistan</v>
      </c>
    </row>
    <row r="208" spans="53:71" x14ac:dyDescent="0.25">
      <c r="BA208" t="s">
        <v>382</v>
      </c>
      <c r="BC208" t="s">
        <v>691</v>
      </c>
      <c r="BD208">
        <f>ROWS($BA$1:BA208)</f>
        <v>208</v>
      </c>
      <c r="BE208" s="116">
        <f t="shared" si="61"/>
        <v>208</v>
      </c>
      <c r="BF208" s="116">
        <f t="shared" si="66"/>
        <v>208</v>
      </c>
      <c r="BG208" s="116" t="str">
        <f t="shared" si="67"/>
        <v>VA-Holy See (Vatican City State)</v>
      </c>
      <c r="BH208" s="117">
        <f t="shared" si="62"/>
        <v>208</v>
      </c>
      <c r="BI208" s="117">
        <f t="shared" si="68"/>
        <v>208</v>
      </c>
      <c r="BJ208" s="117" t="str">
        <f t="shared" si="69"/>
        <v>VA-Holy See (Vatican City State)</v>
      </c>
      <c r="BK208" s="119">
        <f t="shared" si="63"/>
        <v>208</v>
      </c>
      <c r="BL208" s="119">
        <f t="shared" si="70"/>
        <v>208</v>
      </c>
      <c r="BM208" s="119" t="str">
        <f t="shared" si="71"/>
        <v>VA-Holy See (Vatican City State)</v>
      </c>
      <c r="BN208" s="118">
        <f t="shared" si="64"/>
        <v>208</v>
      </c>
      <c r="BO208" s="118">
        <f t="shared" si="72"/>
        <v>208</v>
      </c>
      <c r="BP208" s="118" t="str">
        <f t="shared" si="73"/>
        <v>VA-Holy See (Vatican City State)</v>
      </c>
      <c r="BQ208" s="120">
        <f t="shared" si="65"/>
        <v>208</v>
      </c>
      <c r="BR208" s="120">
        <f t="shared" si="74"/>
        <v>208</v>
      </c>
      <c r="BS208" s="120" t="str">
        <f t="shared" si="75"/>
        <v>VA-Holy See (Vatican City State)</v>
      </c>
    </row>
    <row r="209" spans="53:71" x14ac:dyDescent="0.25">
      <c r="BA209" t="s">
        <v>383</v>
      </c>
      <c r="BC209" t="s">
        <v>692</v>
      </c>
      <c r="BD209">
        <f>ROWS($BA$1:BA209)</f>
        <v>209</v>
      </c>
      <c r="BE209" s="116">
        <f t="shared" si="61"/>
        <v>209</v>
      </c>
      <c r="BF209" s="116">
        <f t="shared" si="66"/>
        <v>209</v>
      </c>
      <c r="BG209" s="116" t="str">
        <f t="shared" si="67"/>
        <v>VC-Saint Vincent and the Grenadines</v>
      </c>
      <c r="BH209" s="117">
        <f t="shared" si="62"/>
        <v>209</v>
      </c>
      <c r="BI209" s="117">
        <f t="shared" si="68"/>
        <v>209</v>
      </c>
      <c r="BJ209" s="117" t="str">
        <f t="shared" si="69"/>
        <v>VC-Saint Vincent and the Grenadines</v>
      </c>
      <c r="BK209" s="119">
        <f t="shared" si="63"/>
        <v>209</v>
      </c>
      <c r="BL209" s="119">
        <f t="shared" si="70"/>
        <v>209</v>
      </c>
      <c r="BM209" s="119" t="str">
        <f t="shared" si="71"/>
        <v>VC-Saint Vincent and the Grenadines</v>
      </c>
      <c r="BN209" s="118">
        <f t="shared" si="64"/>
        <v>209</v>
      </c>
      <c r="BO209" s="118">
        <f t="shared" si="72"/>
        <v>209</v>
      </c>
      <c r="BP209" s="118" t="str">
        <f t="shared" si="73"/>
        <v>VC-Saint Vincent and the Grenadines</v>
      </c>
      <c r="BQ209" s="120">
        <f t="shared" si="65"/>
        <v>209</v>
      </c>
      <c r="BR209" s="120">
        <f t="shared" si="74"/>
        <v>209</v>
      </c>
      <c r="BS209" s="120" t="str">
        <f t="shared" si="75"/>
        <v>VC-Saint Vincent and the Grenadines</v>
      </c>
    </row>
    <row r="210" spans="53:71" x14ac:dyDescent="0.25">
      <c r="BA210" t="s">
        <v>384</v>
      </c>
      <c r="BC210" t="s">
        <v>693</v>
      </c>
      <c r="BD210">
        <f>ROWS($BA$1:BA210)</f>
        <v>210</v>
      </c>
      <c r="BE210" s="116">
        <f t="shared" si="61"/>
        <v>210</v>
      </c>
      <c r="BF210" s="116">
        <f t="shared" si="66"/>
        <v>210</v>
      </c>
      <c r="BG210" s="116" t="str">
        <f t="shared" si="67"/>
        <v>VE-Venezuela, Bolivarian Republic of</v>
      </c>
      <c r="BH210" s="117">
        <f t="shared" si="62"/>
        <v>210</v>
      </c>
      <c r="BI210" s="117">
        <f t="shared" si="68"/>
        <v>210</v>
      </c>
      <c r="BJ210" s="117" t="str">
        <f t="shared" si="69"/>
        <v>VE-Venezuela, Bolivarian Republic of</v>
      </c>
      <c r="BK210" s="119">
        <f t="shared" si="63"/>
        <v>210</v>
      </c>
      <c r="BL210" s="119">
        <f t="shared" si="70"/>
        <v>210</v>
      </c>
      <c r="BM210" s="119" t="str">
        <f t="shared" si="71"/>
        <v>VE-Venezuela, Bolivarian Republic of</v>
      </c>
      <c r="BN210" s="118">
        <f t="shared" si="64"/>
        <v>210</v>
      </c>
      <c r="BO210" s="118">
        <f t="shared" si="72"/>
        <v>210</v>
      </c>
      <c r="BP210" s="118" t="str">
        <f t="shared" si="73"/>
        <v>VE-Venezuela, Bolivarian Republic of</v>
      </c>
      <c r="BQ210" s="120">
        <f t="shared" si="65"/>
        <v>210</v>
      </c>
      <c r="BR210" s="120">
        <f t="shared" si="74"/>
        <v>210</v>
      </c>
      <c r="BS210" s="120" t="str">
        <f t="shared" si="75"/>
        <v>VE-Venezuela, Bolivarian Republic of</v>
      </c>
    </row>
    <row r="211" spans="53:71" x14ac:dyDescent="0.25">
      <c r="BA211" t="s">
        <v>385</v>
      </c>
      <c r="BC211" t="s">
        <v>694</v>
      </c>
      <c r="BD211">
        <f>ROWS($BA$1:BA211)</f>
        <v>211</v>
      </c>
      <c r="BE211" s="116">
        <f t="shared" si="61"/>
        <v>211</v>
      </c>
      <c r="BF211" s="116">
        <f t="shared" si="66"/>
        <v>211</v>
      </c>
      <c r="BG211" s="116" t="str">
        <f t="shared" si="67"/>
        <v>VG-Virgin Islands, British</v>
      </c>
      <c r="BH211" s="117">
        <f t="shared" si="62"/>
        <v>211</v>
      </c>
      <c r="BI211" s="117">
        <f t="shared" si="68"/>
        <v>211</v>
      </c>
      <c r="BJ211" s="117" t="str">
        <f t="shared" si="69"/>
        <v>VG-Virgin Islands, British</v>
      </c>
      <c r="BK211" s="119">
        <f t="shared" si="63"/>
        <v>211</v>
      </c>
      <c r="BL211" s="119">
        <f t="shared" si="70"/>
        <v>211</v>
      </c>
      <c r="BM211" s="119" t="str">
        <f t="shared" si="71"/>
        <v>VG-Virgin Islands, British</v>
      </c>
      <c r="BN211" s="118">
        <f t="shared" si="64"/>
        <v>211</v>
      </c>
      <c r="BO211" s="118">
        <f t="shared" si="72"/>
        <v>211</v>
      </c>
      <c r="BP211" s="118" t="str">
        <f t="shared" si="73"/>
        <v>VG-Virgin Islands, British</v>
      </c>
      <c r="BQ211" s="120">
        <f t="shared" si="65"/>
        <v>211</v>
      </c>
      <c r="BR211" s="120">
        <f t="shared" si="74"/>
        <v>211</v>
      </c>
      <c r="BS211" s="120" t="str">
        <f t="shared" si="75"/>
        <v>VG-Virgin Islands, British</v>
      </c>
    </row>
    <row r="212" spans="53:71" x14ac:dyDescent="0.25">
      <c r="BA212" t="s">
        <v>386</v>
      </c>
      <c r="BC212" t="s">
        <v>695</v>
      </c>
      <c r="BD212">
        <f>ROWS($BA$1:BA212)</f>
        <v>212</v>
      </c>
      <c r="BE212" s="116">
        <f t="shared" si="61"/>
        <v>212</v>
      </c>
      <c r="BF212" s="116">
        <f t="shared" si="66"/>
        <v>212</v>
      </c>
      <c r="BG212" s="116" t="str">
        <f t="shared" si="67"/>
        <v>VI-Virgin Islands, U.S.</v>
      </c>
      <c r="BH212" s="117">
        <f t="shared" si="62"/>
        <v>212</v>
      </c>
      <c r="BI212" s="117">
        <f t="shared" si="68"/>
        <v>212</v>
      </c>
      <c r="BJ212" s="117" t="str">
        <f t="shared" si="69"/>
        <v>VI-Virgin Islands, U.S.</v>
      </c>
      <c r="BK212" s="119">
        <f t="shared" si="63"/>
        <v>212</v>
      </c>
      <c r="BL212" s="119">
        <f t="shared" si="70"/>
        <v>212</v>
      </c>
      <c r="BM212" s="119" t="str">
        <f t="shared" si="71"/>
        <v>VI-Virgin Islands, U.S.</v>
      </c>
      <c r="BN212" s="118">
        <f t="shared" si="64"/>
        <v>212</v>
      </c>
      <c r="BO212" s="118">
        <f t="shared" si="72"/>
        <v>212</v>
      </c>
      <c r="BP212" s="118" t="str">
        <f t="shared" si="73"/>
        <v>VI-Virgin Islands, U.S.</v>
      </c>
      <c r="BQ212" s="120">
        <f t="shared" si="65"/>
        <v>212</v>
      </c>
      <c r="BR212" s="120">
        <f t="shared" si="74"/>
        <v>212</v>
      </c>
      <c r="BS212" s="120" t="str">
        <f t="shared" si="75"/>
        <v>VI-Virgin Islands, U.S.</v>
      </c>
    </row>
    <row r="213" spans="53:71" x14ac:dyDescent="0.25">
      <c r="BA213" t="s">
        <v>387</v>
      </c>
      <c r="BC213" t="s">
        <v>696</v>
      </c>
      <c r="BD213">
        <f>ROWS($BA$1:BA213)</f>
        <v>213</v>
      </c>
      <c r="BE213" s="116">
        <f t="shared" si="61"/>
        <v>213</v>
      </c>
      <c r="BF213" s="116">
        <f t="shared" si="66"/>
        <v>213</v>
      </c>
      <c r="BG213" s="116" t="str">
        <f t="shared" si="67"/>
        <v>VN-Viet Nam</v>
      </c>
      <c r="BH213" s="117">
        <f t="shared" si="62"/>
        <v>213</v>
      </c>
      <c r="BI213" s="117">
        <f t="shared" si="68"/>
        <v>213</v>
      </c>
      <c r="BJ213" s="117" t="str">
        <f t="shared" si="69"/>
        <v>VN-Viet Nam</v>
      </c>
      <c r="BK213" s="119">
        <f t="shared" si="63"/>
        <v>213</v>
      </c>
      <c r="BL213" s="119">
        <f t="shared" si="70"/>
        <v>213</v>
      </c>
      <c r="BM213" s="119" t="str">
        <f t="shared" si="71"/>
        <v>VN-Viet Nam</v>
      </c>
      <c r="BN213" s="118">
        <f t="shared" si="64"/>
        <v>213</v>
      </c>
      <c r="BO213" s="118">
        <f t="shared" si="72"/>
        <v>213</v>
      </c>
      <c r="BP213" s="118" t="str">
        <f t="shared" si="73"/>
        <v>VN-Viet Nam</v>
      </c>
      <c r="BQ213" s="120">
        <f t="shared" si="65"/>
        <v>213</v>
      </c>
      <c r="BR213" s="120">
        <f t="shared" si="74"/>
        <v>213</v>
      </c>
      <c r="BS213" s="120" t="str">
        <f t="shared" si="75"/>
        <v>VN-Viet Nam</v>
      </c>
    </row>
    <row r="214" spans="53:71" x14ac:dyDescent="0.25">
      <c r="BA214" t="s">
        <v>388</v>
      </c>
      <c r="BC214" t="s">
        <v>697</v>
      </c>
      <c r="BD214">
        <f>ROWS($BA$1:BA214)</f>
        <v>214</v>
      </c>
      <c r="BE214" s="116">
        <f t="shared" si="61"/>
        <v>214</v>
      </c>
      <c r="BF214" s="116">
        <f t="shared" si="66"/>
        <v>214</v>
      </c>
      <c r="BG214" s="116" t="str">
        <f t="shared" si="67"/>
        <v>VU-Vanuatu</v>
      </c>
      <c r="BH214" s="117">
        <f t="shared" si="62"/>
        <v>214</v>
      </c>
      <c r="BI214" s="117">
        <f t="shared" si="68"/>
        <v>214</v>
      </c>
      <c r="BJ214" s="117" t="str">
        <f t="shared" si="69"/>
        <v>VU-Vanuatu</v>
      </c>
      <c r="BK214" s="119">
        <f t="shared" si="63"/>
        <v>214</v>
      </c>
      <c r="BL214" s="119">
        <f t="shared" si="70"/>
        <v>214</v>
      </c>
      <c r="BM214" s="119" t="str">
        <f t="shared" si="71"/>
        <v>VU-Vanuatu</v>
      </c>
      <c r="BN214" s="118">
        <f t="shared" si="64"/>
        <v>214</v>
      </c>
      <c r="BO214" s="118">
        <f t="shared" si="72"/>
        <v>214</v>
      </c>
      <c r="BP214" s="118" t="str">
        <f t="shared" si="73"/>
        <v>VU-Vanuatu</v>
      </c>
      <c r="BQ214" s="120">
        <f t="shared" si="65"/>
        <v>214</v>
      </c>
      <c r="BR214" s="120">
        <f t="shared" si="74"/>
        <v>214</v>
      </c>
      <c r="BS214" s="120" t="str">
        <f t="shared" si="75"/>
        <v>VU-Vanuatu</v>
      </c>
    </row>
    <row r="215" spans="53:71" x14ac:dyDescent="0.25">
      <c r="BA215" t="s">
        <v>389</v>
      </c>
      <c r="BC215" t="s">
        <v>698</v>
      </c>
      <c r="BD215">
        <f>ROWS($BA$1:BA215)</f>
        <v>215</v>
      </c>
      <c r="BE215" s="116">
        <f t="shared" si="61"/>
        <v>215</v>
      </c>
      <c r="BF215" s="116">
        <f t="shared" si="66"/>
        <v>215</v>
      </c>
      <c r="BG215" s="116" t="str">
        <f t="shared" si="67"/>
        <v>WF-Wallis and Futuna</v>
      </c>
      <c r="BH215" s="117">
        <f t="shared" si="62"/>
        <v>215</v>
      </c>
      <c r="BI215" s="117">
        <f t="shared" si="68"/>
        <v>215</v>
      </c>
      <c r="BJ215" s="117" t="str">
        <f t="shared" si="69"/>
        <v>WF-Wallis and Futuna</v>
      </c>
      <c r="BK215" s="119">
        <f t="shared" si="63"/>
        <v>215</v>
      </c>
      <c r="BL215" s="119">
        <f t="shared" si="70"/>
        <v>215</v>
      </c>
      <c r="BM215" s="119" t="str">
        <f t="shared" si="71"/>
        <v>WF-Wallis and Futuna</v>
      </c>
      <c r="BN215" s="118">
        <f t="shared" si="64"/>
        <v>215</v>
      </c>
      <c r="BO215" s="118">
        <f t="shared" si="72"/>
        <v>215</v>
      </c>
      <c r="BP215" s="118" t="str">
        <f t="shared" si="73"/>
        <v>WF-Wallis and Futuna</v>
      </c>
      <c r="BQ215" s="120">
        <f t="shared" si="65"/>
        <v>215</v>
      </c>
      <c r="BR215" s="120">
        <f t="shared" si="74"/>
        <v>215</v>
      </c>
      <c r="BS215" s="120" t="str">
        <f t="shared" si="75"/>
        <v>WF-Wallis and Futuna</v>
      </c>
    </row>
    <row r="216" spans="53:71" x14ac:dyDescent="0.25">
      <c r="BA216" t="s">
        <v>390</v>
      </c>
      <c r="BC216" t="s">
        <v>699</v>
      </c>
      <c r="BD216">
        <f>ROWS($BA$1:BA216)</f>
        <v>216</v>
      </c>
      <c r="BE216" s="116">
        <f t="shared" si="61"/>
        <v>216</v>
      </c>
      <c r="BF216" s="116">
        <f t="shared" si="66"/>
        <v>216</v>
      </c>
      <c r="BG216" s="116" t="str">
        <f t="shared" si="67"/>
        <v>WS-Samoa</v>
      </c>
      <c r="BH216" s="117">
        <f t="shared" si="62"/>
        <v>216</v>
      </c>
      <c r="BI216" s="117">
        <f t="shared" si="68"/>
        <v>216</v>
      </c>
      <c r="BJ216" s="117" t="str">
        <f t="shared" si="69"/>
        <v>WS-Samoa</v>
      </c>
      <c r="BK216" s="119">
        <f t="shared" si="63"/>
        <v>216</v>
      </c>
      <c r="BL216" s="119">
        <f t="shared" si="70"/>
        <v>216</v>
      </c>
      <c r="BM216" s="119" t="str">
        <f t="shared" si="71"/>
        <v>WS-Samoa</v>
      </c>
      <c r="BN216" s="118">
        <f t="shared" si="64"/>
        <v>216</v>
      </c>
      <c r="BO216" s="118">
        <f t="shared" si="72"/>
        <v>216</v>
      </c>
      <c r="BP216" s="118" t="str">
        <f t="shared" si="73"/>
        <v>WS-Samoa</v>
      </c>
      <c r="BQ216" s="120">
        <f t="shared" si="65"/>
        <v>216</v>
      </c>
      <c r="BR216" s="120">
        <f t="shared" si="74"/>
        <v>216</v>
      </c>
      <c r="BS216" s="120" t="str">
        <f t="shared" si="75"/>
        <v>WS-Samoa</v>
      </c>
    </row>
    <row r="217" spans="53:71" x14ac:dyDescent="0.25">
      <c r="BA217" t="s">
        <v>391</v>
      </c>
      <c r="BC217" t="s">
        <v>700</v>
      </c>
      <c r="BD217">
        <f>ROWS($BA$1:BA217)</f>
        <v>217</v>
      </c>
      <c r="BE217" s="116">
        <f t="shared" si="61"/>
        <v>217</v>
      </c>
      <c r="BF217" s="116">
        <f t="shared" si="66"/>
        <v>217</v>
      </c>
      <c r="BG217" s="116" t="str">
        <f t="shared" si="67"/>
        <v>YE-Yemen</v>
      </c>
      <c r="BH217" s="117">
        <f t="shared" si="62"/>
        <v>217</v>
      </c>
      <c r="BI217" s="117">
        <f t="shared" si="68"/>
        <v>217</v>
      </c>
      <c r="BJ217" s="117" t="str">
        <f t="shared" si="69"/>
        <v>YE-Yemen</v>
      </c>
      <c r="BK217" s="119">
        <f t="shared" si="63"/>
        <v>217</v>
      </c>
      <c r="BL217" s="119">
        <f t="shared" si="70"/>
        <v>217</v>
      </c>
      <c r="BM217" s="119" t="str">
        <f t="shared" si="71"/>
        <v>YE-Yemen</v>
      </c>
      <c r="BN217" s="118">
        <f t="shared" si="64"/>
        <v>217</v>
      </c>
      <c r="BO217" s="118">
        <f t="shared" si="72"/>
        <v>217</v>
      </c>
      <c r="BP217" s="118" t="str">
        <f t="shared" si="73"/>
        <v>YE-Yemen</v>
      </c>
      <c r="BQ217" s="120">
        <f t="shared" si="65"/>
        <v>217</v>
      </c>
      <c r="BR217" s="120">
        <f t="shared" si="74"/>
        <v>217</v>
      </c>
      <c r="BS217" s="120" t="str">
        <f t="shared" si="75"/>
        <v>YE-Yemen</v>
      </c>
    </row>
    <row r="218" spans="53:71" x14ac:dyDescent="0.25">
      <c r="BA218" t="s">
        <v>392</v>
      </c>
      <c r="BC218" t="s">
        <v>701</v>
      </c>
      <c r="BD218">
        <f>ROWS($BA$1:BA218)</f>
        <v>218</v>
      </c>
      <c r="BE218" s="116">
        <f t="shared" si="61"/>
        <v>218</v>
      </c>
      <c r="BF218" s="116">
        <f t="shared" si="66"/>
        <v>218</v>
      </c>
      <c r="BG218" s="116" t="str">
        <f t="shared" si="67"/>
        <v>YT-Mayotte</v>
      </c>
      <c r="BH218" s="117">
        <f t="shared" si="62"/>
        <v>218</v>
      </c>
      <c r="BI218" s="117">
        <f t="shared" si="68"/>
        <v>218</v>
      </c>
      <c r="BJ218" s="117" t="str">
        <f t="shared" si="69"/>
        <v>YT-Mayotte</v>
      </c>
      <c r="BK218" s="119">
        <f t="shared" si="63"/>
        <v>218</v>
      </c>
      <c r="BL218" s="119">
        <f t="shared" si="70"/>
        <v>218</v>
      </c>
      <c r="BM218" s="119" t="str">
        <f t="shared" si="71"/>
        <v>YT-Mayotte</v>
      </c>
      <c r="BN218" s="118">
        <f t="shared" si="64"/>
        <v>218</v>
      </c>
      <c r="BO218" s="118">
        <f t="shared" si="72"/>
        <v>218</v>
      </c>
      <c r="BP218" s="118" t="str">
        <f t="shared" si="73"/>
        <v>YT-Mayotte</v>
      </c>
      <c r="BQ218" s="120">
        <f t="shared" si="65"/>
        <v>218</v>
      </c>
      <c r="BR218" s="120">
        <f t="shared" si="74"/>
        <v>218</v>
      </c>
      <c r="BS218" s="120" t="str">
        <f t="shared" si="75"/>
        <v>YT-Mayotte</v>
      </c>
    </row>
    <row r="219" spans="53:71" x14ac:dyDescent="0.25">
      <c r="BA219" t="s">
        <v>393</v>
      </c>
      <c r="BC219" t="s">
        <v>702</v>
      </c>
      <c r="BD219">
        <f>ROWS($BA$1:BA219)</f>
        <v>219</v>
      </c>
      <c r="BE219" s="116">
        <f t="shared" si="61"/>
        <v>219</v>
      </c>
      <c r="BF219" s="116">
        <f t="shared" si="66"/>
        <v>219</v>
      </c>
      <c r="BG219" s="116" t="str">
        <f t="shared" si="67"/>
        <v>YU-Obsolete see CS territory</v>
      </c>
      <c r="BH219" s="117">
        <f t="shared" si="62"/>
        <v>219</v>
      </c>
      <c r="BI219" s="117">
        <f t="shared" si="68"/>
        <v>219</v>
      </c>
      <c r="BJ219" s="117" t="str">
        <f t="shared" si="69"/>
        <v>YU-Obsolete see CS territory</v>
      </c>
      <c r="BK219" s="119">
        <f t="shared" si="63"/>
        <v>219</v>
      </c>
      <c r="BL219" s="119">
        <f t="shared" si="70"/>
        <v>219</v>
      </c>
      <c r="BM219" s="119" t="str">
        <f t="shared" si="71"/>
        <v>YU-Obsolete see CS territory</v>
      </c>
      <c r="BN219" s="118">
        <f t="shared" si="64"/>
        <v>219</v>
      </c>
      <c r="BO219" s="118">
        <f t="shared" si="72"/>
        <v>219</v>
      </c>
      <c r="BP219" s="118" t="str">
        <f t="shared" si="73"/>
        <v>YU-Obsolete see CS territory</v>
      </c>
      <c r="BQ219" s="120">
        <f t="shared" si="65"/>
        <v>219</v>
      </c>
      <c r="BR219" s="120">
        <f t="shared" si="74"/>
        <v>219</v>
      </c>
      <c r="BS219" s="120" t="str">
        <f t="shared" si="75"/>
        <v>YU-Obsolete see CS territory</v>
      </c>
    </row>
    <row r="220" spans="53:71" x14ac:dyDescent="0.25">
      <c r="BA220" t="s">
        <v>394</v>
      </c>
      <c r="BC220" t="s">
        <v>703</v>
      </c>
      <c r="BD220">
        <f>ROWS($BA$1:BA220)</f>
        <v>220</v>
      </c>
      <c r="BE220" s="116">
        <f t="shared" si="61"/>
        <v>220</v>
      </c>
      <c r="BF220" s="116">
        <f t="shared" si="66"/>
        <v>220</v>
      </c>
      <c r="BG220" s="116" t="str">
        <f t="shared" si="67"/>
        <v>ZA-South Africa</v>
      </c>
      <c r="BH220" s="117">
        <f t="shared" si="62"/>
        <v>220</v>
      </c>
      <c r="BI220" s="117">
        <f t="shared" si="68"/>
        <v>220</v>
      </c>
      <c r="BJ220" s="117" t="str">
        <f t="shared" si="69"/>
        <v>ZA-South Africa</v>
      </c>
      <c r="BK220" s="119">
        <f t="shared" si="63"/>
        <v>220</v>
      </c>
      <c r="BL220" s="119">
        <f t="shared" si="70"/>
        <v>220</v>
      </c>
      <c r="BM220" s="119" t="str">
        <f t="shared" si="71"/>
        <v>ZA-South Africa</v>
      </c>
      <c r="BN220" s="118">
        <f t="shared" si="64"/>
        <v>220</v>
      </c>
      <c r="BO220" s="118">
        <f t="shared" si="72"/>
        <v>220</v>
      </c>
      <c r="BP220" s="118" t="str">
        <f t="shared" si="73"/>
        <v>ZA-South Africa</v>
      </c>
      <c r="BQ220" s="120">
        <f t="shared" si="65"/>
        <v>220</v>
      </c>
      <c r="BR220" s="120">
        <f t="shared" si="74"/>
        <v>220</v>
      </c>
      <c r="BS220" s="120" t="str">
        <f t="shared" si="75"/>
        <v>ZA-South Africa</v>
      </c>
    </row>
    <row r="221" spans="53:71" x14ac:dyDescent="0.25">
      <c r="BA221" t="s">
        <v>395</v>
      </c>
      <c r="BC221" t="s">
        <v>704</v>
      </c>
      <c r="BD221">
        <f>ROWS($BA$1:BA221)</f>
        <v>221</v>
      </c>
      <c r="BE221" s="116">
        <f t="shared" si="61"/>
        <v>221</v>
      </c>
      <c r="BF221" s="116">
        <f t="shared" si="66"/>
        <v>221</v>
      </c>
      <c r="BG221" s="116" t="str">
        <f t="shared" si="67"/>
        <v>ZM-Zambia</v>
      </c>
      <c r="BH221" s="117">
        <f t="shared" si="62"/>
        <v>221</v>
      </c>
      <c r="BI221" s="117">
        <f t="shared" si="68"/>
        <v>221</v>
      </c>
      <c r="BJ221" s="117" t="str">
        <f t="shared" si="69"/>
        <v>ZM-Zambia</v>
      </c>
      <c r="BK221" s="119">
        <f t="shared" si="63"/>
        <v>221</v>
      </c>
      <c r="BL221" s="119">
        <f t="shared" si="70"/>
        <v>221</v>
      </c>
      <c r="BM221" s="119" t="str">
        <f t="shared" si="71"/>
        <v>ZM-Zambia</v>
      </c>
      <c r="BN221" s="118">
        <f t="shared" si="64"/>
        <v>221</v>
      </c>
      <c r="BO221" s="118">
        <f t="shared" si="72"/>
        <v>221</v>
      </c>
      <c r="BP221" s="118" t="str">
        <f t="shared" si="73"/>
        <v>ZM-Zambia</v>
      </c>
      <c r="BQ221" s="120">
        <f t="shared" si="65"/>
        <v>221</v>
      </c>
      <c r="BR221" s="120">
        <f t="shared" si="74"/>
        <v>221</v>
      </c>
      <c r="BS221" s="120" t="str">
        <f t="shared" si="75"/>
        <v>ZM-Zambia</v>
      </c>
    </row>
    <row r="222" spans="53:71" x14ac:dyDescent="0.25">
      <c r="BA222" t="s">
        <v>396</v>
      </c>
      <c r="BC222" t="s">
        <v>705</v>
      </c>
      <c r="BD222">
        <f>ROWS($BA$1:BA222)</f>
        <v>222</v>
      </c>
      <c r="BE222" s="116">
        <f t="shared" si="61"/>
        <v>222</v>
      </c>
      <c r="BF222" s="116">
        <f t="shared" si="66"/>
        <v>222</v>
      </c>
      <c r="BG222" s="116" t="str">
        <f t="shared" si="67"/>
        <v>ZR-Obsolete see CD territory</v>
      </c>
      <c r="BH222" s="117">
        <f t="shared" si="62"/>
        <v>222</v>
      </c>
      <c r="BI222" s="117">
        <f t="shared" si="68"/>
        <v>222</v>
      </c>
      <c r="BJ222" s="117" t="str">
        <f t="shared" si="69"/>
        <v>ZR-Obsolete see CD territory</v>
      </c>
      <c r="BK222" s="119">
        <f t="shared" si="63"/>
        <v>222</v>
      </c>
      <c r="BL222" s="119">
        <f t="shared" si="70"/>
        <v>222</v>
      </c>
      <c r="BM222" s="119" t="str">
        <f t="shared" si="71"/>
        <v>ZR-Obsolete see CD territory</v>
      </c>
      <c r="BN222" s="118">
        <f t="shared" si="64"/>
        <v>222</v>
      </c>
      <c r="BO222" s="118">
        <f t="shared" si="72"/>
        <v>222</v>
      </c>
      <c r="BP222" s="118" t="str">
        <f t="shared" si="73"/>
        <v>ZR-Obsolete see CD territory</v>
      </c>
      <c r="BQ222" s="120">
        <f t="shared" si="65"/>
        <v>222</v>
      </c>
      <c r="BR222" s="120">
        <f t="shared" si="74"/>
        <v>222</v>
      </c>
      <c r="BS222" s="120" t="str">
        <f t="shared" si="75"/>
        <v>ZR-Obsolete see CD territory</v>
      </c>
    </row>
    <row r="223" spans="53:71" x14ac:dyDescent="0.25">
      <c r="BA223" t="s">
        <v>397</v>
      </c>
      <c r="BC223" t="s">
        <v>706</v>
      </c>
      <c r="BD223">
        <f>ROWS($BA$1:BA223)</f>
        <v>223</v>
      </c>
      <c r="BE223" s="116">
        <f t="shared" si="61"/>
        <v>223</v>
      </c>
      <c r="BF223" s="116">
        <f t="shared" si="66"/>
        <v>223</v>
      </c>
      <c r="BG223" s="116" t="str">
        <f t="shared" si="67"/>
        <v>ZW-Zimbabwe</v>
      </c>
      <c r="BH223" s="117">
        <f t="shared" si="62"/>
        <v>223</v>
      </c>
      <c r="BI223" s="117">
        <f t="shared" si="68"/>
        <v>223</v>
      </c>
      <c r="BJ223" s="117" t="str">
        <f t="shared" si="69"/>
        <v>ZW-Zimbabwe</v>
      </c>
      <c r="BK223" s="119">
        <f t="shared" si="63"/>
        <v>223</v>
      </c>
      <c r="BL223" s="119">
        <f t="shared" si="70"/>
        <v>223</v>
      </c>
      <c r="BM223" s="119" t="str">
        <f t="shared" si="71"/>
        <v>ZW-Zimbabwe</v>
      </c>
      <c r="BN223" s="118">
        <f t="shared" si="64"/>
        <v>223</v>
      </c>
      <c r="BO223" s="118">
        <f t="shared" si="72"/>
        <v>223</v>
      </c>
      <c r="BP223" s="118" t="str">
        <f t="shared" si="73"/>
        <v>ZW-Zimbabwe</v>
      </c>
      <c r="BQ223" s="120">
        <f t="shared" si="65"/>
        <v>223</v>
      </c>
      <c r="BR223" s="120">
        <f t="shared" si="74"/>
        <v>223</v>
      </c>
      <c r="BS223" s="120" t="str">
        <f t="shared" si="75"/>
        <v>ZW-Zimbabwe</v>
      </c>
    </row>
    <row r="224" spans="53:71" x14ac:dyDescent="0.25">
      <c r="BA224" t="s">
        <v>398</v>
      </c>
      <c r="BC224" t="s">
        <v>707</v>
      </c>
      <c r="BD224">
        <f>ROWS($BA$1:BA224)</f>
        <v>224</v>
      </c>
      <c r="BE224" s="116">
        <f t="shared" si="61"/>
        <v>224</v>
      </c>
      <c r="BF224" s="116">
        <f t="shared" si="66"/>
        <v>224</v>
      </c>
      <c r="BG224" s="116" t="str">
        <f t="shared" si="67"/>
        <v>QU-Countries and territories not specified</v>
      </c>
      <c r="BH224" s="117">
        <f t="shared" si="62"/>
        <v>224</v>
      </c>
      <c r="BI224" s="117">
        <f t="shared" si="68"/>
        <v>224</v>
      </c>
      <c r="BJ224" s="117" t="str">
        <f t="shared" si="69"/>
        <v>QU-Countries and territories not specified</v>
      </c>
      <c r="BK224" s="119">
        <f t="shared" si="63"/>
        <v>224</v>
      </c>
      <c r="BL224" s="119">
        <f t="shared" si="70"/>
        <v>224</v>
      </c>
      <c r="BM224" s="119" t="str">
        <f t="shared" si="71"/>
        <v>QU-Countries and territories not specified</v>
      </c>
      <c r="BN224" s="118">
        <f t="shared" si="64"/>
        <v>224</v>
      </c>
      <c r="BO224" s="118">
        <f t="shared" si="72"/>
        <v>224</v>
      </c>
      <c r="BP224" s="118" t="str">
        <f t="shared" si="73"/>
        <v>QU-Countries and territories not specified</v>
      </c>
      <c r="BQ224" s="120">
        <f t="shared" si="65"/>
        <v>224</v>
      </c>
      <c r="BR224" s="120">
        <f t="shared" si="74"/>
        <v>224</v>
      </c>
      <c r="BS224" s="120" t="str">
        <f t="shared" si="75"/>
        <v>QU-Countries and territories not specified</v>
      </c>
    </row>
    <row r="225" spans="53:71" x14ac:dyDescent="0.25">
      <c r="BA225" t="s">
        <v>399</v>
      </c>
      <c r="BC225" t="s">
        <v>708</v>
      </c>
      <c r="BD225">
        <f>ROWS($BA$1:BA225)</f>
        <v>225</v>
      </c>
      <c r="BE225" s="116">
        <f t="shared" si="61"/>
        <v>225</v>
      </c>
      <c r="BF225" s="116">
        <f t="shared" si="66"/>
        <v>225</v>
      </c>
      <c r="BG225" s="116" t="str">
        <f t="shared" si="67"/>
        <v>TL-Timor-Leste</v>
      </c>
      <c r="BH225" s="117">
        <f t="shared" si="62"/>
        <v>225</v>
      </c>
      <c r="BI225" s="117">
        <f t="shared" si="68"/>
        <v>225</v>
      </c>
      <c r="BJ225" s="117" t="str">
        <f t="shared" si="69"/>
        <v>TL-Timor-Leste</v>
      </c>
      <c r="BK225" s="119">
        <f t="shared" si="63"/>
        <v>225</v>
      </c>
      <c r="BL225" s="119">
        <f t="shared" si="70"/>
        <v>225</v>
      </c>
      <c r="BM225" s="119" t="str">
        <f t="shared" si="71"/>
        <v>TL-Timor-Leste</v>
      </c>
      <c r="BN225" s="118">
        <f t="shared" si="64"/>
        <v>225</v>
      </c>
      <c r="BO225" s="118">
        <f t="shared" si="72"/>
        <v>225</v>
      </c>
      <c r="BP225" s="118" t="str">
        <f t="shared" si="73"/>
        <v>TL-Timor-Leste</v>
      </c>
      <c r="BQ225" s="120">
        <f t="shared" si="65"/>
        <v>225</v>
      </c>
      <c r="BR225" s="120">
        <f t="shared" si="74"/>
        <v>225</v>
      </c>
      <c r="BS225" s="120" t="str">
        <f t="shared" si="75"/>
        <v>TL-Timor-Leste</v>
      </c>
    </row>
    <row r="226" spans="53:71" x14ac:dyDescent="0.25">
      <c r="BA226" t="s">
        <v>400</v>
      </c>
      <c r="BC226" t="s">
        <v>709</v>
      </c>
      <c r="BD226">
        <f>ROWS($BA$1:BA226)</f>
        <v>226</v>
      </c>
      <c r="BE226" s="116">
        <f t="shared" si="61"/>
        <v>226</v>
      </c>
      <c r="BF226" s="116">
        <f t="shared" si="66"/>
        <v>226</v>
      </c>
      <c r="BG226" s="116" t="str">
        <f t="shared" si="67"/>
        <v>CS-Obsolete see RS or ME territory</v>
      </c>
      <c r="BH226" s="117">
        <f t="shared" si="62"/>
        <v>226</v>
      </c>
      <c r="BI226" s="117">
        <f t="shared" si="68"/>
        <v>226</v>
      </c>
      <c r="BJ226" s="117" t="str">
        <f t="shared" si="69"/>
        <v>CS-Obsolete see RS or ME territory</v>
      </c>
      <c r="BK226" s="119">
        <f t="shared" si="63"/>
        <v>226</v>
      </c>
      <c r="BL226" s="119">
        <f t="shared" si="70"/>
        <v>226</v>
      </c>
      <c r="BM226" s="119" t="str">
        <f t="shared" si="71"/>
        <v>CS-Obsolete see RS or ME territory</v>
      </c>
      <c r="BN226" s="118">
        <f t="shared" si="64"/>
        <v>226</v>
      </c>
      <c r="BO226" s="118">
        <f t="shared" si="72"/>
        <v>226</v>
      </c>
      <c r="BP226" s="118" t="str">
        <f t="shared" si="73"/>
        <v>CS-Obsolete see RS or ME territory</v>
      </c>
      <c r="BQ226" s="120">
        <f t="shared" si="65"/>
        <v>226</v>
      </c>
      <c r="BR226" s="120">
        <f t="shared" si="74"/>
        <v>226</v>
      </c>
      <c r="BS226" s="120" t="str">
        <f t="shared" si="75"/>
        <v>CS-Obsolete see RS or ME territory</v>
      </c>
    </row>
    <row r="227" spans="53:71" x14ac:dyDescent="0.25">
      <c r="BA227" t="s">
        <v>401</v>
      </c>
      <c r="BC227" t="s">
        <v>710</v>
      </c>
      <c r="BD227">
        <f>ROWS($BA$1:BA227)</f>
        <v>227</v>
      </c>
      <c r="BE227" s="116">
        <f t="shared" si="61"/>
        <v>227</v>
      </c>
      <c r="BF227" s="116">
        <f t="shared" si="66"/>
        <v>227</v>
      </c>
      <c r="BG227" s="116" t="str">
        <f t="shared" si="67"/>
        <v>AX-Aland Islands</v>
      </c>
      <c r="BH227" s="117">
        <f t="shared" si="62"/>
        <v>227</v>
      </c>
      <c r="BI227" s="117">
        <f t="shared" si="68"/>
        <v>227</v>
      </c>
      <c r="BJ227" s="117" t="str">
        <f t="shared" si="69"/>
        <v>AX-Aland Islands</v>
      </c>
      <c r="BK227" s="119">
        <f t="shared" si="63"/>
        <v>227</v>
      </c>
      <c r="BL227" s="119">
        <f t="shared" si="70"/>
        <v>227</v>
      </c>
      <c r="BM227" s="119" t="str">
        <f t="shared" si="71"/>
        <v>AX-Aland Islands</v>
      </c>
      <c r="BN227" s="118">
        <f t="shared" si="64"/>
        <v>227</v>
      </c>
      <c r="BO227" s="118">
        <f t="shared" si="72"/>
        <v>227</v>
      </c>
      <c r="BP227" s="118" t="str">
        <f t="shared" si="73"/>
        <v>AX-Aland Islands</v>
      </c>
      <c r="BQ227" s="120">
        <f t="shared" si="65"/>
        <v>227</v>
      </c>
      <c r="BR227" s="120">
        <f t="shared" si="74"/>
        <v>227</v>
      </c>
      <c r="BS227" s="120" t="str">
        <f t="shared" si="75"/>
        <v>AX-Aland Islands</v>
      </c>
    </row>
    <row r="228" spans="53:71" x14ac:dyDescent="0.25">
      <c r="BA228" t="s">
        <v>402</v>
      </c>
      <c r="BC228" t="s">
        <v>711</v>
      </c>
      <c r="BD228">
        <f>ROWS($BA$1:BA228)</f>
        <v>228</v>
      </c>
      <c r="BE228" s="116">
        <f t="shared" si="61"/>
        <v>228</v>
      </c>
      <c r="BF228" s="116">
        <f t="shared" si="66"/>
        <v>228</v>
      </c>
      <c r="BG228" s="116" t="str">
        <f t="shared" si="67"/>
        <v>JE-Jersey</v>
      </c>
      <c r="BH228" s="117">
        <f t="shared" si="62"/>
        <v>228</v>
      </c>
      <c r="BI228" s="117">
        <f t="shared" si="68"/>
        <v>228</v>
      </c>
      <c r="BJ228" s="117" t="str">
        <f t="shared" si="69"/>
        <v>JE-Jersey</v>
      </c>
      <c r="BK228" s="119">
        <f t="shared" si="63"/>
        <v>228</v>
      </c>
      <c r="BL228" s="119">
        <f t="shared" si="70"/>
        <v>228</v>
      </c>
      <c r="BM228" s="119" t="str">
        <f t="shared" si="71"/>
        <v>JE-Jersey</v>
      </c>
      <c r="BN228" s="118">
        <f t="shared" si="64"/>
        <v>228</v>
      </c>
      <c r="BO228" s="118">
        <f t="shared" si="72"/>
        <v>228</v>
      </c>
      <c r="BP228" s="118" t="str">
        <f t="shared" si="73"/>
        <v>JE-Jersey</v>
      </c>
      <c r="BQ228" s="120">
        <f t="shared" si="65"/>
        <v>228</v>
      </c>
      <c r="BR228" s="120">
        <f t="shared" si="74"/>
        <v>228</v>
      </c>
      <c r="BS228" s="120" t="str">
        <f t="shared" si="75"/>
        <v>JE-Jersey</v>
      </c>
    </row>
    <row r="229" spans="53:71" x14ac:dyDescent="0.25">
      <c r="BA229" t="s">
        <v>403</v>
      </c>
      <c r="BC229" t="s">
        <v>712</v>
      </c>
      <c r="BD229">
        <f>ROWS($BA$1:BA229)</f>
        <v>229</v>
      </c>
      <c r="BE229" s="116">
        <f t="shared" si="61"/>
        <v>229</v>
      </c>
      <c r="BF229" s="116">
        <f t="shared" si="66"/>
        <v>229</v>
      </c>
      <c r="BG229" s="116" t="str">
        <f t="shared" si="67"/>
        <v>GG-Guernsey</v>
      </c>
      <c r="BH229" s="117">
        <f t="shared" si="62"/>
        <v>229</v>
      </c>
      <c r="BI229" s="117">
        <f t="shared" si="68"/>
        <v>229</v>
      </c>
      <c r="BJ229" s="117" t="str">
        <f t="shared" si="69"/>
        <v>GG-Guernsey</v>
      </c>
      <c r="BK229" s="119">
        <f t="shared" si="63"/>
        <v>229</v>
      </c>
      <c r="BL229" s="119">
        <f t="shared" si="70"/>
        <v>229</v>
      </c>
      <c r="BM229" s="119" t="str">
        <f t="shared" si="71"/>
        <v>GG-Guernsey</v>
      </c>
      <c r="BN229" s="118">
        <f t="shared" si="64"/>
        <v>229</v>
      </c>
      <c r="BO229" s="118">
        <f t="shared" si="72"/>
        <v>229</v>
      </c>
      <c r="BP229" s="118" t="str">
        <f t="shared" si="73"/>
        <v>GG-Guernsey</v>
      </c>
      <c r="BQ229" s="120">
        <f t="shared" si="65"/>
        <v>229</v>
      </c>
      <c r="BR229" s="120">
        <f t="shared" si="74"/>
        <v>229</v>
      </c>
      <c r="BS229" s="120" t="str">
        <f t="shared" si="75"/>
        <v>GG-Guernsey</v>
      </c>
    </row>
    <row r="230" spans="53:71" x14ac:dyDescent="0.25">
      <c r="BA230" t="s">
        <v>404</v>
      </c>
      <c r="BC230" t="s">
        <v>713</v>
      </c>
      <c r="BD230">
        <f>ROWS($BA$1:BA230)</f>
        <v>230</v>
      </c>
      <c r="BE230" s="116">
        <f t="shared" si="61"/>
        <v>230</v>
      </c>
      <c r="BF230" s="116">
        <f t="shared" si="66"/>
        <v>230</v>
      </c>
      <c r="BG230" s="116" t="str">
        <f t="shared" si="67"/>
        <v>IM-Isle of Man</v>
      </c>
      <c r="BH230" s="117">
        <f t="shared" si="62"/>
        <v>230</v>
      </c>
      <c r="BI230" s="117">
        <f t="shared" si="68"/>
        <v>230</v>
      </c>
      <c r="BJ230" s="117" t="str">
        <f t="shared" si="69"/>
        <v>IM-Isle of Man</v>
      </c>
      <c r="BK230" s="119">
        <f t="shared" si="63"/>
        <v>230</v>
      </c>
      <c r="BL230" s="119">
        <f t="shared" si="70"/>
        <v>230</v>
      </c>
      <c r="BM230" s="119" t="str">
        <f t="shared" si="71"/>
        <v>IM-Isle of Man</v>
      </c>
      <c r="BN230" s="118">
        <f t="shared" si="64"/>
        <v>230</v>
      </c>
      <c r="BO230" s="118">
        <f t="shared" si="72"/>
        <v>230</v>
      </c>
      <c r="BP230" s="118" t="str">
        <f t="shared" si="73"/>
        <v>IM-Isle of Man</v>
      </c>
      <c r="BQ230" s="120">
        <f t="shared" si="65"/>
        <v>230</v>
      </c>
      <c r="BR230" s="120">
        <f t="shared" si="74"/>
        <v>230</v>
      </c>
      <c r="BS230" s="120" t="str">
        <f t="shared" si="75"/>
        <v>IM-Isle of Man</v>
      </c>
    </row>
    <row r="231" spans="53:71" x14ac:dyDescent="0.25">
      <c r="BA231" t="s">
        <v>405</v>
      </c>
      <c r="BC231" t="s">
        <v>714</v>
      </c>
      <c r="BD231">
        <f>ROWS($BA$1:BA231)</f>
        <v>231</v>
      </c>
      <c r="BE231" s="116">
        <f t="shared" si="61"/>
        <v>231</v>
      </c>
      <c r="BF231" s="116">
        <f t="shared" si="66"/>
        <v>231</v>
      </c>
      <c r="BG231" s="116" t="str">
        <f t="shared" si="67"/>
        <v>RS-Serbia</v>
      </c>
      <c r="BH231" s="117">
        <f t="shared" si="62"/>
        <v>231</v>
      </c>
      <c r="BI231" s="117">
        <f t="shared" si="68"/>
        <v>231</v>
      </c>
      <c r="BJ231" s="117" t="str">
        <f t="shared" si="69"/>
        <v>RS-Serbia</v>
      </c>
      <c r="BK231" s="119">
        <f t="shared" si="63"/>
        <v>231</v>
      </c>
      <c r="BL231" s="119">
        <f t="shared" si="70"/>
        <v>231</v>
      </c>
      <c r="BM231" s="119" t="str">
        <f t="shared" si="71"/>
        <v>RS-Serbia</v>
      </c>
      <c r="BN231" s="118">
        <f t="shared" si="64"/>
        <v>231</v>
      </c>
      <c r="BO231" s="118">
        <f t="shared" si="72"/>
        <v>231</v>
      </c>
      <c r="BP231" s="118" t="str">
        <f t="shared" si="73"/>
        <v>RS-Serbia</v>
      </c>
      <c r="BQ231" s="120">
        <f t="shared" si="65"/>
        <v>231</v>
      </c>
      <c r="BR231" s="120">
        <f t="shared" si="74"/>
        <v>231</v>
      </c>
      <c r="BS231" s="120" t="str">
        <f t="shared" si="75"/>
        <v>RS-Serbia</v>
      </c>
    </row>
    <row r="232" spans="53:71" x14ac:dyDescent="0.25">
      <c r="BA232" t="s">
        <v>406</v>
      </c>
      <c r="BC232" t="s">
        <v>715</v>
      </c>
      <c r="BD232">
        <f>ROWS($BA$1:BA232)</f>
        <v>232</v>
      </c>
      <c r="BE232" s="116">
        <f t="shared" si="61"/>
        <v>232</v>
      </c>
      <c r="BF232" s="116">
        <f t="shared" si="66"/>
        <v>232</v>
      </c>
      <c r="BG232" s="116" t="str">
        <f t="shared" si="67"/>
        <v>ME-Montenegro</v>
      </c>
      <c r="BH232" s="117">
        <f t="shared" si="62"/>
        <v>232</v>
      </c>
      <c r="BI232" s="117">
        <f t="shared" si="68"/>
        <v>232</v>
      </c>
      <c r="BJ232" s="117" t="str">
        <f t="shared" si="69"/>
        <v>ME-Montenegro</v>
      </c>
      <c r="BK232" s="119">
        <f t="shared" si="63"/>
        <v>232</v>
      </c>
      <c r="BL232" s="119">
        <f t="shared" si="70"/>
        <v>232</v>
      </c>
      <c r="BM232" s="119" t="str">
        <f t="shared" si="71"/>
        <v>ME-Montenegro</v>
      </c>
      <c r="BN232" s="118">
        <f t="shared" si="64"/>
        <v>232</v>
      </c>
      <c r="BO232" s="118">
        <f t="shared" si="72"/>
        <v>232</v>
      </c>
      <c r="BP232" s="118" t="str">
        <f t="shared" si="73"/>
        <v>ME-Montenegro</v>
      </c>
      <c r="BQ232" s="120">
        <f t="shared" si="65"/>
        <v>232</v>
      </c>
      <c r="BR232" s="120">
        <f t="shared" si="74"/>
        <v>232</v>
      </c>
      <c r="BS232" s="120" t="str">
        <f t="shared" si="75"/>
        <v>ME-Montenegro</v>
      </c>
    </row>
    <row r="233" spans="53:71" x14ac:dyDescent="0.25">
      <c r="BA233" t="s">
        <v>407</v>
      </c>
      <c r="BC233" t="s">
        <v>716</v>
      </c>
      <c r="BD233">
        <f>ROWS($BA$1:BA233)</f>
        <v>233</v>
      </c>
      <c r="BE233" s="116">
        <f t="shared" si="61"/>
        <v>233</v>
      </c>
      <c r="BF233" s="116">
        <f t="shared" si="66"/>
        <v>233</v>
      </c>
      <c r="BG233" s="116" t="str">
        <f t="shared" si="67"/>
        <v>BL-Saint Barthelemy</v>
      </c>
      <c r="BH233" s="117">
        <f t="shared" si="62"/>
        <v>233</v>
      </c>
      <c r="BI233" s="117">
        <f t="shared" si="68"/>
        <v>233</v>
      </c>
      <c r="BJ233" s="117" t="str">
        <f t="shared" si="69"/>
        <v>BL-Saint Barthelemy</v>
      </c>
      <c r="BK233" s="119">
        <f t="shared" si="63"/>
        <v>233</v>
      </c>
      <c r="BL233" s="119">
        <f t="shared" si="70"/>
        <v>233</v>
      </c>
      <c r="BM233" s="119" t="str">
        <f t="shared" si="71"/>
        <v>BL-Saint Barthelemy</v>
      </c>
      <c r="BN233" s="118">
        <f t="shared" si="64"/>
        <v>233</v>
      </c>
      <c r="BO233" s="118">
        <f t="shared" si="72"/>
        <v>233</v>
      </c>
      <c r="BP233" s="118" t="str">
        <f t="shared" si="73"/>
        <v>BL-Saint Barthelemy</v>
      </c>
      <c r="BQ233" s="120">
        <f t="shared" si="65"/>
        <v>233</v>
      </c>
      <c r="BR233" s="120">
        <f t="shared" si="74"/>
        <v>233</v>
      </c>
      <c r="BS233" s="120" t="str">
        <f t="shared" si="75"/>
        <v>BL-Saint Barthelemy</v>
      </c>
    </row>
    <row r="234" spans="53:71" x14ac:dyDescent="0.25">
      <c r="BA234" t="s">
        <v>408</v>
      </c>
      <c r="BC234" t="s">
        <v>717</v>
      </c>
      <c r="BD234">
        <f>ROWS($BA$1:BA234)</f>
        <v>234</v>
      </c>
      <c r="BE234" s="116">
        <f t="shared" si="61"/>
        <v>234</v>
      </c>
      <c r="BF234" s="116">
        <f t="shared" si="66"/>
        <v>234</v>
      </c>
      <c r="BG234" s="116" t="str">
        <f t="shared" si="67"/>
        <v>MF-Saint Martin (French part)</v>
      </c>
      <c r="BH234" s="117">
        <f t="shared" si="62"/>
        <v>234</v>
      </c>
      <c r="BI234" s="117">
        <f t="shared" si="68"/>
        <v>234</v>
      </c>
      <c r="BJ234" s="117" t="str">
        <f t="shared" si="69"/>
        <v>MF-Saint Martin (French part)</v>
      </c>
      <c r="BK234" s="119">
        <f t="shared" si="63"/>
        <v>234</v>
      </c>
      <c r="BL234" s="119">
        <f t="shared" si="70"/>
        <v>234</v>
      </c>
      <c r="BM234" s="119" t="str">
        <f t="shared" si="71"/>
        <v>MF-Saint Martin (French part)</v>
      </c>
      <c r="BN234" s="118">
        <f t="shared" si="64"/>
        <v>234</v>
      </c>
      <c r="BO234" s="118">
        <f t="shared" si="72"/>
        <v>234</v>
      </c>
      <c r="BP234" s="118" t="str">
        <f t="shared" si="73"/>
        <v>MF-Saint Martin (French part)</v>
      </c>
      <c r="BQ234" s="120">
        <f t="shared" si="65"/>
        <v>234</v>
      </c>
      <c r="BR234" s="120">
        <f t="shared" si="74"/>
        <v>234</v>
      </c>
      <c r="BS234" s="120" t="str">
        <f t="shared" si="75"/>
        <v>MF-Saint Martin (French part)</v>
      </c>
    </row>
    <row r="235" spans="53:71" x14ac:dyDescent="0.25">
      <c r="BA235" t="s">
        <v>409</v>
      </c>
      <c r="BC235" t="s">
        <v>718</v>
      </c>
      <c r="BD235">
        <f>ROWS($BA$1:BA235)</f>
        <v>235</v>
      </c>
      <c r="BE235" s="116">
        <f t="shared" si="61"/>
        <v>235</v>
      </c>
      <c r="BF235" s="116">
        <f t="shared" si="66"/>
        <v>235</v>
      </c>
      <c r="BG235" s="116" t="str">
        <f t="shared" si="67"/>
        <v>BQ-Bonaire, Sint Eustatius and Saba</v>
      </c>
      <c r="BH235" s="117">
        <f t="shared" si="62"/>
        <v>235</v>
      </c>
      <c r="BI235" s="117">
        <f t="shared" si="68"/>
        <v>235</v>
      </c>
      <c r="BJ235" s="117" t="str">
        <f t="shared" si="69"/>
        <v>BQ-Bonaire, Sint Eustatius and Saba</v>
      </c>
      <c r="BK235" s="119">
        <f t="shared" si="63"/>
        <v>235</v>
      </c>
      <c r="BL235" s="119">
        <f t="shared" si="70"/>
        <v>235</v>
      </c>
      <c r="BM235" s="119" t="str">
        <f t="shared" si="71"/>
        <v>BQ-Bonaire, Sint Eustatius and Saba</v>
      </c>
      <c r="BN235" s="118">
        <f t="shared" si="64"/>
        <v>235</v>
      </c>
      <c r="BO235" s="118">
        <f t="shared" si="72"/>
        <v>235</v>
      </c>
      <c r="BP235" s="118" t="str">
        <f t="shared" si="73"/>
        <v>BQ-Bonaire, Sint Eustatius and Saba</v>
      </c>
      <c r="BQ235" s="120">
        <f t="shared" si="65"/>
        <v>235</v>
      </c>
      <c r="BR235" s="120">
        <f t="shared" si="74"/>
        <v>235</v>
      </c>
      <c r="BS235" s="120" t="str">
        <f t="shared" si="75"/>
        <v>BQ-Bonaire, Sint Eustatius and Saba</v>
      </c>
    </row>
    <row r="236" spans="53:71" x14ac:dyDescent="0.25">
      <c r="BA236" t="s">
        <v>410</v>
      </c>
      <c r="BC236" t="s">
        <v>719</v>
      </c>
      <c r="BD236">
        <f>ROWS($BA$1:BA236)</f>
        <v>236</v>
      </c>
      <c r="BE236" s="116">
        <f t="shared" si="61"/>
        <v>236</v>
      </c>
      <c r="BF236" s="116">
        <f t="shared" si="66"/>
        <v>236</v>
      </c>
      <c r="BG236" s="116" t="str">
        <f t="shared" si="67"/>
        <v>CW-Curacao</v>
      </c>
      <c r="BH236" s="117">
        <f t="shared" si="62"/>
        <v>236</v>
      </c>
      <c r="BI236" s="117">
        <f t="shared" si="68"/>
        <v>236</v>
      </c>
      <c r="BJ236" s="117" t="str">
        <f t="shared" si="69"/>
        <v>CW-Curacao</v>
      </c>
      <c r="BK236" s="119">
        <f t="shared" si="63"/>
        <v>236</v>
      </c>
      <c r="BL236" s="119">
        <f t="shared" si="70"/>
        <v>236</v>
      </c>
      <c r="BM236" s="119" t="str">
        <f t="shared" si="71"/>
        <v>CW-Curacao</v>
      </c>
      <c r="BN236" s="118">
        <f t="shared" si="64"/>
        <v>236</v>
      </c>
      <c r="BO236" s="118">
        <f t="shared" si="72"/>
        <v>236</v>
      </c>
      <c r="BP236" s="118" t="str">
        <f t="shared" si="73"/>
        <v>CW-Curacao</v>
      </c>
      <c r="BQ236" s="120">
        <f t="shared" si="65"/>
        <v>236</v>
      </c>
      <c r="BR236" s="120">
        <f t="shared" si="74"/>
        <v>236</v>
      </c>
      <c r="BS236" s="120" t="str">
        <f t="shared" si="75"/>
        <v>CW-Curacao</v>
      </c>
    </row>
    <row r="237" spans="53:71" x14ac:dyDescent="0.25">
      <c r="BA237" t="s">
        <v>411</v>
      </c>
      <c r="BC237" t="s">
        <v>720</v>
      </c>
      <c r="BD237">
        <f>ROWS($BA$1:BA237)</f>
        <v>237</v>
      </c>
      <c r="BE237" s="116">
        <f t="shared" si="61"/>
        <v>237</v>
      </c>
      <c r="BF237" s="116">
        <f t="shared" ref="BF237:BF239" si="76">IFERROR(SMALL($BE$1:$BE$281,BD237),"")</f>
        <v>237</v>
      </c>
      <c r="BG237" s="116" t="str">
        <f t="shared" ref="BG237:BG239" si="77">IFERROR(INDEX($BA$1:$BA$281,$BF237,1),"")</f>
        <v>SX-Sint Maarten (Dutch part)</v>
      </c>
      <c r="BH237" s="117">
        <f t="shared" si="62"/>
        <v>237</v>
      </c>
      <c r="BI237" s="117">
        <f t="shared" si="68"/>
        <v>237</v>
      </c>
      <c r="BJ237" s="117" t="str">
        <f t="shared" si="69"/>
        <v>SX-Sint Maarten (Dutch part)</v>
      </c>
      <c r="BK237" s="119">
        <f t="shared" si="63"/>
        <v>237</v>
      </c>
      <c r="BL237" s="119">
        <f t="shared" si="70"/>
        <v>237</v>
      </c>
      <c r="BM237" s="119" t="str">
        <f t="shared" si="71"/>
        <v>SX-Sint Maarten (Dutch part)</v>
      </c>
      <c r="BN237" s="118">
        <f t="shared" si="64"/>
        <v>237</v>
      </c>
      <c r="BO237" s="118">
        <f t="shared" si="72"/>
        <v>237</v>
      </c>
      <c r="BP237" s="118" t="str">
        <f t="shared" si="73"/>
        <v>SX-Sint Maarten (Dutch part)</v>
      </c>
      <c r="BQ237" s="120">
        <f t="shared" si="65"/>
        <v>237</v>
      </c>
      <c r="BR237" s="120">
        <f t="shared" si="74"/>
        <v>237</v>
      </c>
      <c r="BS237" s="120" t="str">
        <f t="shared" si="75"/>
        <v>SX-Sint Maarten (Dutch part)</v>
      </c>
    </row>
    <row r="238" spans="53:71" x14ac:dyDescent="0.25">
      <c r="BA238" t="s">
        <v>412</v>
      </c>
      <c r="BC238" t="s">
        <v>721</v>
      </c>
      <c r="BD238">
        <f>ROWS($BA$1:BA238)</f>
        <v>238</v>
      </c>
      <c r="BE238" s="116">
        <f t="shared" ref="BE238:BE239" si="78">IF(ISNUMBER(SEARCH(ListPIlietybe,BA238,1)),BD238,"")</f>
        <v>238</v>
      </c>
      <c r="BF238" s="116">
        <f t="shared" si="76"/>
        <v>238</v>
      </c>
      <c r="BG238" s="116" t="str">
        <f t="shared" si="77"/>
        <v>SS-South Sudan</v>
      </c>
      <c r="BH238" s="117">
        <f t="shared" si="62"/>
        <v>238</v>
      </c>
      <c r="BI238" s="117">
        <f t="shared" si="68"/>
        <v>238</v>
      </c>
      <c r="BJ238" s="117" t="str">
        <f t="shared" si="69"/>
        <v>SS-South Sudan</v>
      </c>
      <c r="BK238" s="119">
        <f t="shared" si="63"/>
        <v>238</v>
      </c>
      <c r="BL238" s="119">
        <f t="shared" si="70"/>
        <v>238</v>
      </c>
      <c r="BM238" s="119" t="str">
        <f t="shared" si="71"/>
        <v>SS-South Sudan</v>
      </c>
      <c r="BN238" s="118">
        <f t="shared" si="64"/>
        <v>238</v>
      </c>
      <c r="BO238" s="118">
        <f t="shared" si="72"/>
        <v>238</v>
      </c>
      <c r="BP238" s="118" t="str">
        <f t="shared" si="73"/>
        <v>SS-South Sudan</v>
      </c>
      <c r="BQ238" s="120">
        <f t="shared" si="65"/>
        <v>238</v>
      </c>
      <c r="BR238" s="120">
        <f t="shared" si="74"/>
        <v>238</v>
      </c>
      <c r="BS238" s="120" t="str">
        <f t="shared" si="75"/>
        <v>SS-South Sudan</v>
      </c>
    </row>
    <row r="239" spans="53:71" x14ac:dyDescent="0.25">
      <c r="BA239" s="75" t="s">
        <v>826</v>
      </c>
      <c r="BC239" s="75" t="s">
        <v>827</v>
      </c>
      <c r="BD239">
        <f>ROWS($BA$1:BA239)</f>
        <v>239</v>
      </c>
      <c r="BE239" s="116">
        <f t="shared" si="78"/>
        <v>239</v>
      </c>
      <c r="BF239" s="116">
        <f t="shared" si="76"/>
        <v>239</v>
      </c>
      <c r="BG239" s="116" t="str">
        <f t="shared" si="77"/>
        <v>WITHOUT CITIZENSHIP</v>
      </c>
      <c r="BI239" s="117" t="str">
        <f t="shared" si="68"/>
        <v/>
      </c>
      <c r="BJ239" s="117" t="str">
        <f t="shared" si="69"/>
        <v/>
      </c>
    </row>
  </sheetData>
  <sheetProtection algorithmName="SHA-512" hashValue="kKzWPbVzTkrkEvFgZvEr1Z580iz4gTuKZsnG1V/y8g2Z4DW8KMuacY7lMxpIeEG2vUpN7tl1R4ci3I14qDb24g==" saltValue="TRUMdIA7I7z7WiSdwazH4w==" spinCount="100000" sheet="1" objects="1" scenarios="1" selectLockedCells="1"/>
  <mergeCells count="41">
    <mergeCell ref="AO13:AT13"/>
    <mergeCell ref="B17:L17"/>
    <mergeCell ref="O15:AF15"/>
    <mergeCell ref="AI15:AT15"/>
    <mergeCell ref="AG17:AH17"/>
    <mergeCell ref="AI17:AT17"/>
    <mergeCell ref="AM13:AN13"/>
    <mergeCell ref="B13:L13"/>
    <mergeCell ref="O13:AJ13"/>
    <mergeCell ref="B15:K15"/>
    <mergeCell ref="P17:AA17"/>
    <mergeCell ref="O12:Y12"/>
    <mergeCell ref="Z12:AJ12"/>
    <mergeCell ref="S1:AE2"/>
    <mergeCell ref="AF1:AU3"/>
    <mergeCell ref="A4:AU4"/>
    <mergeCell ref="B9:AT9"/>
    <mergeCell ref="B11:AT11"/>
    <mergeCell ref="B7:N7"/>
    <mergeCell ref="O18:AA18"/>
    <mergeCell ref="A19:B19"/>
    <mergeCell ref="B23:AT23"/>
    <mergeCell ref="B25:U25"/>
    <mergeCell ref="B29:AT29"/>
    <mergeCell ref="X25:AT25"/>
    <mergeCell ref="B27:AT27"/>
    <mergeCell ref="C19:L19"/>
    <mergeCell ref="P19:Y19"/>
    <mergeCell ref="B31:V31"/>
    <mergeCell ref="Y31:AT31"/>
    <mergeCell ref="B33:AT33"/>
    <mergeCell ref="C35:V35"/>
    <mergeCell ref="Z35:AT35"/>
    <mergeCell ref="C37:AT37"/>
    <mergeCell ref="L41:U41"/>
    <mergeCell ref="AA41:AJ41"/>
    <mergeCell ref="B45:AT45"/>
    <mergeCell ref="B49:AT49"/>
    <mergeCell ref="X43:AT43"/>
    <mergeCell ref="B47:AT47"/>
    <mergeCell ref="B43:T43"/>
  </mergeCells>
  <conditionalFormatting sqref="B9:AT9">
    <cfRule type="containsBlanks" dxfId="35" priority="69">
      <formula>LEN(TRIM(B9))=0</formula>
    </cfRule>
  </conditionalFormatting>
  <conditionalFormatting sqref="B11:AT11">
    <cfRule type="containsBlanks" dxfId="34" priority="65">
      <formula>LEN(TRIM(B11))=0</formula>
    </cfRule>
  </conditionalFormatting>
  <conditionalFormatting sqref="O13:AJ13">
    <cfRule type="expression" dxfId="33" priority="64">
      <formula>AND(ISBLANK(B13), ISBLANK(O13))</formula>
    </cfRule>
  </conditionalFormatting>
  <conditionalFormatting sqref="B15:K15">
    <cfRule type="containsBlanks" dxfId="32" priority="63">
      <formula>LEN(TRIM(B15))=0</formula>
    </cfRule>
  </conditionalFormatting>
  <conditionalFormatting sqref="P17:AA17">
    <cfRule type="expression" dxfId="31" priority="58">
      <formula>AND($M$17&lt;&gt;"01", ISBLANK(P17))</formula>
    </cfRule>
  </conditionalFormatting>
  <conditionalFormatting sqref="AO13:AT13">
    <cfRule type="containsBlanks" dxfId="30" priority="57">
      <formula>LEN(TRIM(AO13))=0</formula>
    </cfRule>
  </conditionalFormatting>
  <conditionalFormatting sqref="B17:L17">
    <cfRule type="containsBlanks" dxfId="29" priority="55">
      <formula>LEN(TRIM(B17))=0</formula>
    </cfRule>
  </conditionalFormatting>
  <conditionalFormatting sqref="O15:AF15">
    <cfRule type="expression" dxfId="28" priority="14">
      <formula>ISERROR(VLOOKUP(ListPIlietybe,$BA:$BA,1,FALSE))</formula>
    </cfRule>
    <cfRule type="containsBlanks" dxfId="27" priority="70">
      <formula>LEN(TRIM(O15))=0</formula>
    </cfRule>
  </conditionalFormatting>
  <conditionalFormatting sqref="B23:AT23">
    <cfRule type="containsBlanks" dxfId="26" priority="49">
      <formula>LEN(TRIM(B23))=0</formula>
    </cfRule>
  </conditionalFormatting>
  <conditionalFormatting sqref="B25:U25">
    <cfRule type="containsBlanks" dxfId="25" priority="48">
      <formula>LEN(TRIM(B25))=0</formula>
    </cfRule>
  </conditionalFormatting>
  <conditionalFormatting sqref="B27:AT27">
    <cfRule type="expression" dxfId="24" priority="1">
      <formula>ISERROR(VLOOKUP(LISTU4Veikla,$BV:$BV,1,FALSE))</formula>
    </cfRule>
    <cfRule type="containsBlanks" dxfId="23" priority="41">
      <formula>LEN(TRIM(B27))=0</formula>
    </cfRule>
  </conditionalFormatting>
  <conditionalFormatting sqref="B29:AT29">
    <cfRule type="containsBlanks" dxfId="22" priority="40">
      <formula>LEN(TRIM(B29))=0</formula>
    </cfRule>
  </conditionalFormatting>
  <conditionalFormatting sqref="B31">
    <cfRule type="containsBlanks" dxfId="21" priority="39">
      <formula>LEN(TRIM(B31))=0</formula>
    </cfRule>
  </conditionalFormatting>
  <conditionalFormatting sqref="Y31">
    <cfRule type="containsBlanks" dxfId="20" priority="38">
      <formula>LEN(TRIM(Y31))=0</formula>
    </cfRule>
  </conditionalFormatting>
  <conditionalFormatting sqref="B33:AT33">
    <cfRule type="containsBlanks" dxfId="19" priority="37">
      <formula>LEN(TRIM(B33))=0</formula>
    </cfRule>
  </conditionalFormatting>
  <conditionalFormatting sqref="C35:V35">
    <cfRule type="containsBlanks" dxfId="18" priority="36">
      <formula>LEN(TRIM(C35))=0</formula>
    </cfRule>
  </conditionalFormatting>
  <conditionalFormatting sqref="Z35">
    <cfRule type="containsBlanks" dxfId="17" priority="35">
      <formula>LEN(TRIM(Z35))=0</formula>
    </cfRule>
  </conditionalFormatting>
  <conditionalFormatting sqref="C37:AT37">
    <cfRule type="containsBlanks" dxfId="16" priority="34">
      <formula>LEN(TRIM(C37))=0</formula>
    </cfRule>
  </conditionalFormatting>
  <conditionalFormatting sqref="B49:AT49">
    <cfRule type="containsBlanks" dxfId="15" priority="31">
      <formula>LEN(TRIM(B49))=0</formula>
    </cfRule>
  </conditionalFormatting>
  <conditionalFormatting sqref="L41:U41">
    <cfRule type="expression" dxfId="14" priority="30">
      <formula>ISBLANK(L41)</formula>
    </cfRule>
  </conditionalFormatting>
  <conditionalFormatting sqref="AA41:AJ41">
    <cfRule type="expression" dxfId="13" priority="29">
      <formula>AND(X41&lt;&gt;"01", ISBLANK(AA41))</formula>
    </cfRule>
  </conditionalFormatting>
  <conditionalFormatting sqref="X43">
    <cfRule type="containsBlanks" dxfId="12" priority="28">
      <formula>LEN(TRIM(X43))=0</formula>
    </cfRule>
  </conditionalFormatting>
  <conditionalFormatting sqref="B47:AT47">
    <cfRule type="containsBlanks" dxfId="11" priority="27">
      <formula>LEN(TRIM(B47))=0</formula>
    </cfRule>
  </conditionalFormatting>
  <conditionalFormatting sqref="C19:L19">
    <cfRule type="expression" dxfId="10" priority="23">
      <formula>AND($M$17&lt;&gt;"01", ISBLANK(C19))</formula>
    </cfRule>
  </conditionalFormatting>
  <conditionalFormatting sqref="P19:Y19">
    <cfRule type="expression" dxfId="9" priority="22">
      <formula>AND($M$17&lt;&gt;"01", ISBLANK(P19))</formula>
    </cfRule>
  </conditionalFormatting>
  <conditionalFormatting sqref="B45:AT45">
    <cfRule type="containsBlanks" dxfId="8" priority="21">
      <formula>LEN(TRIM(B45))=0</formula>
    </cfRule>
  </conditionalFormatting>
  <conditionalFormatting sqref="AI15:AT15">
    <cfRule type="expression" dxfId="7" priority="10">
      <formula>ISERROR(VLOOKUP(LISTKILME,$BA:$BA,1,FALSE))</formula>
    </cfRule>
    <cfRule type="containsBlanks" dxfId="6" priority="11">
      <formula>LEN(TRIM(AI15))=0</formula>
    </cfRule>
  </conditionalFormatting>
  <conditionalFormatting sqref="AI17:AT17">
    <cfRule type="expression" dxfId="5" priority="6">
      <formula>ISERROR(VLOOKUP(LISTDOKSALIS,$BA:$BA,1,FALSE))</formula>
    </cfRule>
    <cfRule type="containsBlanks" dxfId="4" priority="7">
      <formula>LEN(TRIM(AI17))=0</formula>
    </cfRule>
  </conditionalFormatting>
  <conditionalFormatting sqref="X25">
    <cfRule type="expression" dxfId="3" priority="4">
      <formula>ISERROR(VLOOKUP($X$25,$BA:$BA,1,FALSE))</formula>
    </cfRule>
    <cfRule type="containsBlanks" dxfId="2" priority="5">
      <formula>LEN(TRIM(X25))=0</formula>
    </cfRule>
  </conditionalFormatting>
  <conditionalFormatting sqref="B43">
    <cfRule type="expression" dxfId="1" priority="2">
      <formula>ISERROR(VLOOKUP(LISTSDSALIS,$BA:$BA,1,FALSE))</formula>
    </cfRule>
    <cfRule type="containsBlanks" dxfId="0" priority="3">
      <formula>LEN(TRIM(B43))=0</formula>
    </cfRule>
  </conditionalFormatting>
  <dataValidations count="29">
    <dataValidation type="textLength" operator="lessThan" allowBlank="1" showInputMessage="1" showErrorMessage="1" error="Enter person identification number" sqref="O13:AJ13">
      <formula1>30</formula1>
    </dataValidation>
    <dataValidation type="textLength" allowBlank="1" showInputMessage="1" showErrorMessage="1" error="Enter last name" sqref="B11:AT11">
      <formula1>1</formula1>
      <formula2>60</formula2>
    </dataValidation>
    <dataValidation type="date" allowBlank="1" showInputMessage="1" showErrorMessage="1" error="Enter birth day" sqref="B15:K15">
      <formula1>1</formula1>
      <formula2>55153</formula2>
    </dataValidation>
    <dataValidation type="date" allowBlank="1" showInputMessage="1" showErrorMessage="1" error="Enter date" sqref="P19:Y19 C19:L19">
      <formula1>29221</formula1>
      <formula2>55153</formula2>
    </dataValidation>
    <dataValidation type="list" allowBlank="1" showInputMessage="1" showErrorMessage="1" error="Choose sex from list" sqref="AO13:AT13">
      <formula1>Gender</formula1>
    </dataValidation>
    <dataValidation type="list" allowBlank="1" showInputMessage="1" showErrorMessage="1" error="Choose value from list" sqref="B17:L17">
      <formula1>DOKUMENTAISAR</formula1>
    </dataValidation>
    <dataValidation type="textLength" allowBlank="1" showInputMessage="1" showErrorMessage="1" error="Enter address" sqref="C37:AT37">
      <formula1>1</formula1>
      <formula2>150</formula2>
    </dataValidation>
    <dataValidation type="textLength" allowBlank="1" showInputMessage="1" showErrorMessage="1" error="Enter company code" sqref="B25:U25">
      <formula1>1</formula1>
      <formula2>20</formula2>
    </dataValidation>
    <dataValidation type="list" allowBlank="1" showInputMessage="1" showErrorMessage="1" errorTitle="Citizenship" error="Choose value from list" promptTitle="Citizenship" sqref="O15:AF15">
      <formula1>PILIETYBESAR</formula1>
    </dataValidation>
    <dataValidation type="list" allowBlank="1" showInputMessage="1" showErrorMessage="1" error="Choose from list" sqref="AI15:AT15">
      <formula1>KILMESSAR</formula1>
    </dataValidation>
    <dataValidation type="list" allowBlank="1" showInputMessage="1" showErrorMessage="1" error="Choose value from list" sqref="AI17:AT17">
      <formula1>DOKSALISSAR</formula1>
    </dataValidation>
    <dataValidation type="list" allowBlank="1" showInputMessage="1" showErrorMessage="1" error="Choose value from list" sqref="X25:AT25">
      <formula1>U3SALISSAR</formula1>
    </dataValidation>
    <dataValidation type="list" allowBlank="1" showInputMessage="1" showErrorMessage="1" error="Choose from list" sqref="B43:T43">
      <formula1>SDSALISSAR</formula1>
    </dataValidation>
    <dataValidation type="list" allowBlank="1" showInputMessage="1" showErrorMessage="1" error="Choose value from list" sqref="B27:AT27">
      <formula1>VEIKLASAR</formula1>
    </dataValidation>
    <dataValidation type="textLength" allowBlank="1" showInputMessage="1" showErrorMessage="1" error="Enter email" sqref="C35:V35 B31:V31">
      <formula1>1</formula1>
      <formula2>50</formula2>
    </dataValidation>
    <dataValidation type="custom" allowBlank="1" showInputMessage="1" showErrorMessage="1" sqref="AU35">
      <formula1>AND(ISNUMBER(MID(Z35,2,LEN(Z35))*1),MID(Z35,1,1)="+")</formula1>
    </dataValidation>
    <dataValidation type="date" allowBlank="1" showInputMessage="1" showErrorMessage="1" error="Enter date" sqref="AA41:AJ41 L41:U41">
      <formula1>44197</formula1>
      <formula2>55153</formula2>
    </dataValidation>
    <dataValidation type="list" allowBlank="1" showInputMessage="1" showErrorMessage="1" error="Choose from list" sqref="X43:AT43">
      <formula1>SAVIVALDYBESSAR</formula1>
    </dataValidation>
    <dataValidation type="list" allowBlank="1" showInputMessage="1" showErrorMessage="1" error="Choose from list" sqref="B47:AT47">
      <formula1>KOMSAR</formula1>
    </dataValidation>
    <dataValidation type="custom" allowBlank="1" showInputMessage="1" showErrorMessage="1" error="Phone format did not match pattern" prompt="Enter phone in format +############" sqref="Y31:AT31">
      <formula1>AND(ISNUMBER(VALUE(MID(Y31,2,LEN(Y31)-1))),OR(MID(Y31,1,1)="+",ISNUMBER(VALUE(MID(Y31,1,1)))))</formula1>
    </dataValidation>
    <dataValidation type="custom" allowBlank="1" showInputMessage="1" showErrorMessage="1" error="Phone format did not match pattern" prompt="Enter phone number in format +############" sqref="Z35:AT35">
      <formula1>AND(ISNUMBER(VALUE(MID(Z35,2,LEN(Z35)-1))),OR(MID(Z35,1,1)="+",ISNUMBER(VALUE(MID(Z35,1,1)))))</formula1>
    </dataValidation>
    <dataValidation type="custom" allowBlank="1" showInputMessage="1" showErrorMessage="1" sqref="AW31">
      <formula1>AND(ISNUMBER(VALUE(MID(Y31,2,LEN(Y31)-1))),OR(MID(Y31,1,1)="+",ISNUMBER(VALUE(MID(Y31,1,1)))))</formula1>
    </dataValidation>
    <dataValidation type="textLength" allowBlank="1" showInputMessage="1" showErrorMessage="1" error="Enter first name" sqref="B9:AT9">
      <formula1>1</formula1>
      <formula2>60</formula2>
    </dataValidation>
    <dataValidation type="textLength" allowBlank="1" showInputMessage="1" showErrorMessage="1" error="enter document number" sqref="P17:AA17">
      <formula1>0</formula1>
      <formula2>30</formula2>
    </dataValidation>
    <dataValidation type="textLength" allowBlank="1" showInputMessage="1" showErrorMessage="1" error="Enter company name" sqref="B23:AT23">
      <formula1>1</formula1>
      <formula2>150</formula2>
    </dataValidation>
    <dataValidation type="textLength" allowBlank="1" showInputMessage="1" showErrorMessage="1" error="Enter address" sqref="B29:AT29 B45:AT45">
      <formula1>1</formula1>
      <formula2>250</formula2>
    </dataValidation>
    <dataValidation type="textLength" allowBlank="1" showInputMessage="1" showErrorMessage="1" error="Enter contact person data" sqref="B33:AT33">
      <formula1>1</formula1>
      <formula2>150</formula2>
    </dataValidation>
    <dataValidation type="textLength" allowBlank="1" showInputMessage="1" showErrorMessage="1" error="Enter text" sqref="B49:AT49">
      <formula1>1</formula1>
      <formula2>250</formula2>
    </dataValidation>
    <dataValidation type="textLength" allowBlank="1" showInputMessage="1" showErrorMessage="1" prompt="code length up to 11 characters" sqref="B7:N7">
      <formula1>0</formula1>
      <formula2>11</formula2>
    </dataValidation>
  </dataValidations>
  <pageMargins left="0.39370078740157483" right="0.39370078740157483" top="0.39370078740157483" bottom="0.39370078740157483" header="0" footer="0"/>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53</vt:i4>
      </vt:variant>
    </vt:vector>
  </HeadingPairs>
  <TitlesOfParts>
    <vt:vector size="55" baseType="lpstr">
      <vt:lpstr>atsarga</vt:lpstr>
      <vt:lpstr>FORMA</vt:lpstr>
      <vt:lpstr>FORMA!DocDateFrom</vt:lpstr>
      <vt:lpstr>FORMA!DocDateTo</vt:lpstr>
      <vt:lpstr>FORMA!DocNumber</vt:lpstr>
      <vt:lpstr>FORMA!DOKSALISSAR</vt:lpstr>
      <vt:lpstr>FORMA!DOKUMENTAISAR</vt:lpstr>
      <vt:lpstr>FORMA!EmpCountry</vt:lpstr>
      <vt:lpstr>FORMA!EmpDocCountry</vt:lpstr>
      <vt:lpstr>FORMA!EmpDocument</vt:lpstr>
      <vt:lpstr>FORMA!EMPIDLT</vt:lpstr>
      <vt:lpstr>FORMA!EMPIDUZS</vt:lpstr>
      <vt:lpstr>FORMA!EMPLASTNAME</vt:lpstr>
      <vt:lpstr>FORMA!EMPNAME</vt:lpstr>
      <vt:lpstr>FORMA!EmpPilietybe</vt:lpstr>
      <vt:lpstr>FORMA!EmpSex</vt:lpstr>
      <vt:lpstr>FORMA!Gender</vt:lpstr>
      <vt:lpstr>FORMA!GIMDATA</vt:lpstr>
      <vt:lpstr>FORMA!K2Country</vt:lpstr>
      <vt:lpstr>FORMA!K3Savivaldybe</vt:lpstr>
      <vt:lpstr>FORMA!K5KomTipas</vt:lpstr>
      <vt:lpstr>FORMA!KILMESSAR</vt:lpstr>
      <vt:lpstr>FORMA!KomAdres</vt:lpstr>
      <vt:lpstr>FORMA!komDataIki</vt:lpstr>
      <vt:lpstr>FORMA!KomDataNuo</vt:lpstr>
      <vt:lpstr>FORMA!KOMSAR</vt:lpstr>
      <vt:lpstr>FORMA!KomSavivaldybe</vt:lpstr>
      <vt:lpstr>FORMA!KomSdSalis</vt:lpstr>
      <vt:lpstr>FORMA!KomSpecialybe</vt:lpstr>
      <vt:lpstr>FORMA!KomTipas</vt:lpstr>
      <vt:lpstr>FORMA!LISTDOKSALIS</vt:lpstr>
      <vt:lpstr>FORMA!LISTKILME</vt:lpstr>
      <vt:lpstr>FORMA!ListPIlietybe</vt:lpstr>
      <vt:lpstr>FORMA!LISTSDSALIS</vt:lpstr>
      <vt:lpstr>FORMA!LISTU3COUNTY</vt:lpstr>
      <vt:lpstr>FORMA!LISTU4Veikla</vt:lpstr>
      <vt:lpstr>FORMA!PILIETYBESAR</vt:lpstr>
      <vt:lpstr>FORMA!SAVIVALDYBESSAR</vt:lpstr>
      <vt:lpstr>FORMA!SDSALISSAR</vt:lpstr>
      <vt:lpstr>FORMA!U3Country</vt:lpstr>
      <vt:lpstr>FORMA!U3SALISSAR</vt:lpstr>
      <vt:lpstr>FORMA!U4VEIKLA</vt:lpstr>
      <vt:lpstr>FORMA!UK</vt:lpstr>
      <vt:lpstr>FORMA!UZSIMADRES</vt:lpstr>
      <vt:lpstr>FORMA!UZSIMCODE</vt:lpstr>
      <vt:lpstr>FORMA!UzsImContact</vt:lpstr>
      <vt:lpstr>FORMA!UzsImContactAdres</vt:lpstr>
      <vt:lpstr>FORMA!UzsImContactEmail</vt:lpstr>
      <vt:lpstr>FORMA!UzsImContactTel</vt:lpstr>
      <vt:lpstr>FORMA!UZSIMEMAIL</vt:lpstr>
      <vt:lpstr>FORMA!UZSIMONE</vt:lpstr>
      <vt:lpstr>FORMA!UZSIMTEL</vt:lpstr>
      <vt:lpstr>FORMA!VALSTYBES</vt:lpstr>
      <vt:lpstr>FORMA!VEIKLASAR</vt:lpstr>
      <vt:lpstr>FORMA!VEIKLOS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Žara Jasinskienė</dc:creator>
  <cp:lastModifiedBy>Žara Jasinskienė</cp:lastModifiedBy>
  <dcterms:created xsi:type="dcterms:W3CDTF">2021-03-29T06:40:24Z</dcterms:created>
  <dcterms:modified xsi:type="dcterms:W3CDTF">2025-01-15T21:48:11Z</dcterms:modified>
</cp:coreProperties>
</file>